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accounting\AAA General Fund Financials\"/>
    </mc:Choice>
  </mc:AlternateContent>
  <xr:revisionPtr revIDLastSave="0" documentId="8_{EB2F235B-4E8E-433A-9A85-DF9B4E7FE3F9}" xr6:coauthVersionLast="47" xr6:coauthVersionMax="47" xr10:uidLastSave="{00000000-0000-0000-0000-000000000000}"/>
  <bookViews>
    <workbookView xWindow="-110" yWindow="-110" windowWidth="19420" windowHeight="11020" activeTab="1" xr2:uid="{FB3FB5B0-B804-4330-8663-29ED8F1D1FA4}"/>
  </bookViews>
  <sheets>
    <sheet name="QuickBooks Desktop Export Tips" sheetId="2" r:id="rId1"/>
    <sheet name="Sheet1" sheetId="1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Sheet1!$A:$E,Sheet1!$5:$6</definedName>
    <definedName name="QB_COLUMN_290" localSheetId="1" hidden="1">Sheet1!$AY$5</definedName>
    <definedName name="QB_COLUMN_59201" localSheetId="1" hidden="1">Sheet1!$F$6</definedName>
    <definedName name="QB_COLUMN_592010" localSheetId="1" hidden="1">Sheet1!$AP$6</definedName>
    <definedName name="QB_COLUMN_592011" localSheetId="1" hidden="1">Sheet1!$AT$6</definedName>
    <definedName name="QB_COLUMN_59202" localSheetId="1" hidden="1">Sheet1!$J$6</definedName>
    <definedName name="QB_COLUMN_59203" localSheetId="1" hidden="1">Sheet1!$N$6</definedName>
    <definedName name="QB_COLUMN_59204" localSheetId="1" hidden="1">Sheet1!$R$6</definedName>
    <definedName name="QB_COLUMN_59205" localSheetId="1" hidden="1">Sheet1!$V$6</definedName>
    <definedName name="QB_COLUMN_59206" localSheetId="1" hidden="1">Sheet1!$Z$6</definedName>
    <definedName name="QB_COLUMN_59207" localSheetId="1" hidden="1">Sheet1!$AD$6</definedName>
    <definedName name="QB_COLUMN_59208" localSheetId="1" hidden="1">Sheet1!$AH$6</definedName>
    <definedName name="QB_COLUMN_59209" localSheetId="1" hidden="1">Sheet1!$AL$6</definedName>
    <definedName name="QB_COLUMN_59300" localSheetId="1" hidden="1">Sheet1!$AY$6</definedName>
    <definedName name="QB_COLUMN_63620" localSheetId="1" hidden="1">Sheet1!$BA$6</definedName>
    <definedName name="QB_COLUMN_63621" localSheetId="1" hidden="1">Sheet1!$H$6</definedName>
    <definedName name="QB_COLUMN_636210" localSheetId="1" hidden="1">Sheet1!$AR$6</definedName>
    <definedName name="QB_COLUMN_636211" localSheetId="1" hidden="1">Sheet1!$AV$6</definedName>
    <definedName name="QB_COLUMN_63622" localSheetId="1" hidden="1">Sheet1!$L$6</definedName>
    <definedName name="QB_COLUMN_63623" localSheetId="1" hidden="1">Sheet1!$P$6</definedName>
    <definedName name="QB_COLUMN_63624" localSheetId="1" hidden="1">Sheet1!$T$6</definedName>
    <definedName name="QB_COLUMN_63625" localSheetId="1" hidden="1">Sheet1!$X$6</definedName>
    <definedName name="QB_COLUMN_63626" localSheetId="1" hidden="1">Sheet1!$AB$6</definedName>
    <definedName name="QB_COLUMN_63627" localSheetId="1" hidden="1">Sheet1!$AF$6</definedName>
    <definedName name="QB_COLUMN_63628" localSheetId="1" hidden="1">Sheet1!$AJ$6</definedName>
    <definedName name="QB_COLUMN_63629" localSheetId="1" hidden="1">Sheet1!$AN$6</definedName>
    <definedName name="QB_COLUMN_64430" localSheetId="1" hidden="1">Sheet1!$BB$6</definedName>
    <definedName name="QB_COLUMN_64431" localSheetId="1" hidden="1">Sheet1!$I$6</definedName>
    <definedName name="QB_COLUMN_644310" localSheetId="1" hidden="1">Sheet1!$AS$6</definedName>
    <definedName name="QB_COLUMN_644311" localSheetId="1" hidden="1">Sheet1!$AW$6</definedName>
    <definedName name="QB_COLUMN_64432" localSheetId="1" hidden="1">Sheet1!$M$6</definedName>
    <definedName name="QB_COLUMN_64433" localSheetId="1" hidden="1">Sheet1!$Q$6</definedName>
    <definedName name="QB_COLUMN_64434" localSheetId="1" hidden="1">Sheet1!$U$6</definedName>
    <definedName name="QB_COLUMN_64435" localSheetId="1" hidden="1">Sheet1!$Y$6</definedName>
    <definedName name="QB_COLUMN_64436" localSheetId="1" hidden="1">Sheet1!$AC$6</definedName>
    <definedName name="QB_COLUMN_64437" localSheetId="1" hidden="1">Sheet1!$AG$6</definedName>
    <definedName name="QB_COLUMN_64438" localSheetId="1" hidden="1">Sheet1!$AK$6</definedName>
    <definedName name="QB_COLUMN_64439" localSheetId="1" hidden="1">Sheet1!$AO$6</definedName>
    <definedName name="QB_COLUMN_76211" localSheetId="1" hidden="1">Sheet1!$G$6</definedName>
    <definedName name="QB_COLUMN_762110" localSheetId="1" hidden="1">Sheet1!$AQ$6</definedName>
    <definedName name="QB_COLUMN_762111" localSheetId="1" hidden="1">Sheet1!$AU$6</definedName>
    <definedName name="QB_COLUMN_76212" localSheetId="1" hidden="1">Sheet1!$K$6</definedName>
    <definedName name="QB_COLUMN_76213" localSheetId="1" hidden="1">Sheet1!$O$6</definedName>
    <definedName name="QB_COLUMN_76214" localSheetId="1" hidden="1">Sheet1!$S$6</definedName>
    <definedName name="QB_COLUMN_76215" localSheetId="1" hidden="1">Sheet1!$W$6</definedName>
    <definedName name="QB_COLUMN_76216" localSheetId="1" hidden="1">Sheet1!$AA$6</definedName>
    <definedName name="QB_COLUMN_76217" localSheetId="1" hidden="1">Sheet1!$AE$6</definedName>
    <definedName name="QB_COLUMN_76218" localSheetId="1" hidden="1">Sheet1!$AI$6</definedName>
    <definedName name="QB_COLUMN_76219" localSheetId="1" hidden="1">Sheet1!$AM$6</definedName>
    <definedName name="QB_COLUMN_76310" localSheetId="1" hidden="1">Sheet1!$AZ$6</definedName>
    <definedName name="QB_DATA_0" localSheetId="1" hidden="1">Sheet1!$9:$9,Sheet1!$10:$10,Sheet1!$11:$11,Sheet1!$12:$12,Sheet1!$13:$13,Sheet1!$14:$14,Sheet1!$15:$15,Sheet1!$16:$16,Sheet1!$17:$17,Sheet1!$18:$18,Sheet1!$22:$22,Sheet1!$23:$23,Sheet1!$24:$24,Sheet1!$25:$25,Sheet1!$26:$26,Sheet1!$27:$27</definedName>
    <definedName name="QB_DATA_1" localSheetId="1" hidden="1">Sheet1!$28:$28,Sheet1!$29:$29,Sheet1!$30:$30,Sheet1!$31:$31,Sheet1!$32:$32</definedName>
    <definedName name="QB_FORMULA_0" localSheetId="1" hidden="1">Sheet1!$H$9,Sheet1!$I$9,Sheet1!$L$9,Sheet1!$M$9,Sheet1!$P$9,Sheet1!$Q$9,Sheet1!$T$9,Sheet1!$U$9,Sheet1!$X$9,Sheet1!$Y$9,Sheet1!$AB$9,Sheet1!$AC$9,Sheet1!$AF$9,Sheet1!$AG$9,Sheet1!$AJ$9,Sheet1!$AK$9</definedName>
    <definedName name="QB_FORMULA_1" localSheetId="1" hidden="1">Sheet1!$AN$9,Sheet1!$AO$9,Sheet1!$AR$9,Sheet1!$AS$9,Sheet1!$AV$9,Sheet1!$AW$9,Sheet1!$AY$9,Sheet1!$AZ$9,Sheet1!$BA$9,Sheet1!$BB$9,Sheet1!$H$10,Sheet1!$I$10,Sheet1!$L$10,Sheet1!$M$10,Sheet1!$P$10,Sheet1!$Q$10</definedName>
    <definedName name="QB_FORMULA_10" localSheetId="1" hidden="1">Sheet1!$P$15,Sheet1!$Q$15,Sheet1!$T$15,Sheet1!$U$15,Sheet1!$X$15,Sheet1!$Y$15,Sheet1!$AB$15,Sheet1!$AC$15,Sheet1!$AF$15,Sheet1!$AG$15,Sheet1!$AJ$15,Sheet1!$AK$15,Sheet1!$AN$15,Sheet1!$AO$15,Sheet1!$AR$15,Sheet1!$AS$15</definedName>
    <definedName name="QB_FORMULA_11" localSheetId="1" hidden="1">Sheet1!$AV$15,Sheet1!$AW$15,Sheet1!$AY$15,Sheet1!$AZ$15,Sheet1!$BA$15,Sheet1!$BB$15,Sheet1!$H$16,Sheet1!$I$16,Sheet1!$L$16,Sheet1!$M$16,Sheet1!$P$16,Sheet1!$Q$16,Sheet1!$T$16,Sheet1!$U$16,Sheet1!$X$16,Sheet1!$Y$16</definedName>
    <definedName name="QB_FORMULA_12" localSheetId="1" hidden="1">Sheet1!$AB$16,Sheet1!$AC$16,Sheet1!$AF$16,Sheet1!$AG$16,Sheet1!$AJ$16,Sheet1!$AK$16,Sheet1!$AN$16,Sheet1!$AO$16,Sheet1!$AR$16,Sheet1!$AS$16,Sheet1!$AV$16,Sheet1!$AW$16,Sheet1!$AY$16,Sheet1!$AZ$16,Sheet1!$BA$16,Sheet1!$BB$16</definedName>
    <definedName name="QB_FORMULA_13" localSheetId="1" hidden="1">Sheet1!$H$17,Sheet1!$I$17,Sheet1!$L$17,Sheet1!$M$17,Sheet1!$P$17,Sheet1!$Q$17,Sheet1!$T$17,Sheet1!$U$17,Sheet1!$X$17,Sheet1!$Y$17,Sheet1!$AB$17,Sheet1!$AC$17,Sheet1!$AF$17,Sheet1!$AG$17,Sheet1!$AJ$17,Sheet1!$AK$17</definedName>
    <definedName name="QB_FORMULA_14" localSheetId="1" hidden="1">Sheet1!$AN$17,Sheet1!$AO$17,Sheet1!$AR$17,Sheet1!$AS$17,Sheet1!$AV$17,Sheet1!$AW$17,Sheet1!$AY$17,Sheet1!$AZ$17,Sheet1!$BA$17,Sheet1!$BB$17,Sheet1!$H$18,Sheet1!$I$18,Sheet1!$L$18,Sheet1!$M$18,Sheet1!$P$18,Sheet1!$Q$18</definedName>
    <definedName name="QB_FORMULA_15" localSheetId="1" hidden="1">Sheet1!$T$18,Sheet1!$U$18,Sheet1!$X$18,Sheet1!$Y$18,Sheet1!$AB$18,Sheet1!$AC$18,Sheet1!$AY$18,Sheet1!$AZ$18,Sheet1!$BA$18,Sheet1!$BB$18,Sheet1!$F$19,Sheet1!$G$19,Sheet1!$H$19,Sheet1!$I$19,Sheet1!$J$19,Sheet1!$K$19</definedName>
    <definedName name="QB_FORMULA_16" localSheetId="1" hidden="1">Sheet1!$L$19,Sheet1!$M$19,Sheet1!$N$19,Sheet1!$O$19,Sheet1!$P$19,Sheet1!$Q$19,Sheet1!$R$19,Sheet1!$S$19,Sheet1!$T$19,Sheet1!$U$19,Sheet1!$V$19,Sheet1!$W$19,Sheet1!$X$19,Sheet1!$Y$19,Sheet1!$Z$19,Sheet1!$AA$19</definedName>
    <definedName name="QB_FORMULA_17" localSheetId="1" hidden="1">Sheet1!$AB$19,Sheet1!$AC$19,Sheet1!$AD$19,Sheet1!$AE$19,Sheet1!$AF$19,Sheet1!$AG$19,Sheet1!$AH$19,Sheet1!$AI$19,Sheet1!$AJ$19,Sheet1!$AK$19,Sheet1!$AL$19,Sheet1!$AM$19,Sheet1!$AN$19,Sheet1!$AO$19,Sheet1!$AP$19,Sheet1!$AQ$19</definedName>
    <definedName name="QB_FORMULA_18" localSheetId="1" hidden="1">Sheet1!$AR$19,Sheet1!$AS$19,Sheet1!$AT$19,Sheet1!$AU$19,Sheet1!$AV$19,Sheet1!$AW$19,Sheet1!$AY$19,Sheet1!$AZ$19,Sheet1!$BA$19,Sheet1!$BB$19,Sheet1!$F$20,Sheet1!$G$20,Sheet1!$H$20,Sheet1!$I$20,Sheet1!$J$20,Sheet1!$K$20</definedName>
    <definedName name="QB_FORMULA_19" localSheetId="1" hidden="1">Sheet1!$L$20,Sheet1!$M$20,Sheet1!$N$20,Sheet1!$O$20,Sheet1!$P$20,Sheet1!$Q$20,Sheet1!$R$20,Sheet1!$S$20,Sheet1!$T$20,Sheet1!$U$20,Sheet1!$V$20,Sheet1!$W$20,Sheet1!$X$20,Sheet1!$Y$20,Sheet1!$Z$20,Sheet1!$AA$20</definedName>
    <definedName name="QB_FORMULA_2" localSheetId="1" hidden="1">Sheet1!$T$10,Sheet1!$U$10,Sheet1!$X$10,Sheet1!$Y$10,Sheet1!$AB$10,Sheet1!$AC$10,Sheet1!$AF$10,Sheet1!$AG$10,Sheet1!$AJ$10,Sheet1!$AK$10,Sheet1!$AN$10,Sheet1!$AO$10,Sheet1!$AR$10,Sheet1!$AS$10,Sheet1!$AV$10,Sheet1!$AW$10</definedName>
    <definedName name="QB_FORMULA_20" localSheetId="1" hidden="1">Sheet1!$AB$20,Sheet1!$AC$20,Sheet1!$AD$20,Sheet1!$AE$20,Sheet1!$AF$20,Sheet1!$AG$20,Sheet1!$AH$20,Sheet1!$AI$20,Sheet1!$AJ$20,Sheet1!$AK$20,Sheet1!$AL$20,Sheet1!$AM$20,Sheet1!$AN$20,Sheet1!$AO$20,Sheet1!$AP$20,Sheet1!$AQ$20</definedName>
    <definedName name="QB_FORMULA_21" localSheetId="1" hidden="1">Sheet1!$AR$20,Sheet1!$AS$20,Sheet1!$AT$20,Sheet1!$AU$20,Sheet1!$AV$20,Sheet1!$AW$20,Sheet1!$AY$20,Sheet1!$AZ$20,Sheet1!$BA$20,Sheet1!$BB$20,Sheet1!$H$22,Sheet1!$I$22,Sheet1!$L$22,Sheet1!$M$22,Sheet1!$P$22,Sheet1!$Q$22</definedName>
    <definedName name="QB_FORMULA_22" localSheetId="1" hidden="1">Sheet1!$T$22,Sheet1!$U$22,Sheet1!$X$22,Sheet1!$Y$22,Sheet1!$AB$22,Sheet1!$AC$22,Sheet1!$AF$22,Sheet1!$AG$22,Sheet1!$AJ$22,Sheet1!$AK$22,Sheet1!$AN$22,Sheet1!$AO$22,Sheet1!$AR$22,Sheet1!$AS$22,Sheet1!$AV$22,Sheet1!$AW$22</definedName>
    <definedName name="QB_FORMULA_23" localSheetId="1" hidden="1">Sheet1!$AY$22,Sheet1!$AZ$22,Sheet1!$BA$22,Sheet1!$BB$22,Sheet1!$H$23,Sheet1!$I$23,Sheet1!$L$23,Sheet1!$M$23,Sheet1!$P$23,Sheet1!$Q$23,Sheet1!$T$23,Sheet1!$U$23,Sheet1!$X$23,Sheet1!$Y$23,Sheet1!$AB$23,Sheet1!$AC$23</definedName>
    <definedName name="QB_FORMULA_24" localSheetId="1" hidden="1">Sheet1!$AF$23,Sheet1!$AG$23,Sheet1!$AJ$23,Sheet1!$AK$23,Sheet1!$AN$23,Sheet1!$AO$23,Sheet1!$AR$23,Sheet1!$AS$23,Sheet1!$AV$23,Sheet1!$AW$23,Sheet1!$AY$23,Sheet1!$AZ$23,Sheet1!$BA$23,Sheet1!$BB$23,Sheet1!$H$24,Sheet1!$I$24</definedName>
    <definedName name="QB_FORMULA_25" localSheetId="1" hidden="1">Sheet1!$L$24,Sheet1!$M$24,Sheet1!$P$24,Sheet1!$Q$24,Sheet1!$T$24,Sheet1!$U$24,Sheet1!$X$24,Sheet1!$Y$24,Sheet1!$AB$24,Sheet1!$AC$24,Sheet1!$AF$24,Sheet1!$AG$24,Sheet1!$AJ$24,Sheet1!$AK$24,Sheet1!$AN$24,Sheet1!$AO$24</definedName>
    <definedName name="QB_FORMULA_26" localSheetId="1" hidden="1">Sheet1!$AR$24,Sheet1!$AS$24,Sheet1!$AV$24,Sheet1!$AW$24,Sheet1!$AY$24,Sheet1!$AZ$24,Sheet1!$BA$24,Sheet1!$BB$24,Sheet1!$H$25,Sheet1!$I$25,Sheet1!$L$25,Sheet1!$M$25,Sheet1!$P$25,Sheet1!$Q$25,Sheet1!$T$25,Sheet1!$U$25</definedName>
    <definedName name="QB_FORMULA_27" localSheetId="1" hidden="1">Sheet1!$X$25,Sheet1!$Y$25,Sheet1!$AB$25,Sheet1!$AC$25,Sheet1!$AF$25,Sheet1!$AG$25,Sheet1!$AJ$25,Sheet1!$AK$25,Sheet1!$AN$25,Sheet1!$AO$25,Sheet1!$AR$25,Sheet1!$AS$25,Sheet1!$AV$25,Sheet1!$AW$25,Sheet1!$AY$25,Sheet1!$AZ$25</definedName>
    <definedName name="QB_FORMULA_28" localSheetId="1" hidden="1">Sheet1!$BA$25,Sheet1!$BB$25,Sheet1!$H$26,Sheet1!$I$26,Sheet1!$L$26,Sheet1!$M$26,Sheet1!$P$26,Sheet1!$Q$26,Sheet1!$T$26,Sheet1!$U$26,Sheet1!$X$26,Sheet1!$Y$26,Sheet1!$AB$26,Sheet1!$AC$26,Sheet1!$AF$26,Sheet1!$AG$26</definedName>
    <definedName name="QB_FORMULA_29" localSheetId="1" hidden="1">Sheet1!$AJ$26,Sheet1!$AK$26,Sheet1!$AN$26,Sheet1!$AO$26,Sheet1!$AR$26,Sheet1!$AS$26,Sheet1!$AV$26,Sheet1!$AW$26,Sheet1!$AY$26,Sheet1!$AZ$26,Sheet1!$BA$26,Sheet1!$BB$26,Sheet1!$H$27,Sheet1!$I$27,Sheet1!$L$27,Sheet1!$M$27</definedName>
    <definedName name="QB_FORMULA_3" localSheetId="1" hidden="1">Sheet1!$AY$10,Sheet1!$AZ$10,Sheet1!$BA$10,Sheet1!$BB$10,Sheet1!$H$11,Sheet1!$I$11,Sheet1!$L$11,Sheet1!$M$11,Sheet1!$P$11,Sheet1!$Q$11,Sheet1!$T$11,Sheet1!$U$11,Sheet1!$X$11,Sheet1!$Y$11,Sheet1!$AB$11,Sheet1!$AC$11</definedName>
    <definedName name="QB_FORMULA_30" localSheetId="1" hidden="1">Sheet1!$P$27,Sheet1!$Q$27,Sheet1!$T$27,Sheet1!$U$27,Sheet1!$X$27,Sheet1!$Y$27,Sheet1!$AB$27,Sheet1!$AC$27,Sheet1!$AF$27,Sheet1!$AG$27,Sheet1!$AJ$27,Sheet1!$AK$27,Sheet1!$AN$27,Sheet1!$AO$27,Sheet1!$AR$27,Sheet1!$AS$27</definedName>
    <definedName name="QB_FORMULA_31" localSheetId="1" hidden="1">Sheet1!$AV$27,Sheet1!$AW$27,Sheet1!$AY$27,Sheet1!$AZ$27,Sheet1!$BA$27,Sheet1!$BB$27,Sheet1!$H$28,Sheet1!$I$28,Sheet1!$L$28,Sheet1!$M$28,Sheet1!$P$28,Sheet1!$Q$28,Sheet1!$T$28,Sheet1!$U$28,Sheet1!$X$28,Sheet1!$Y$28</definedName>
    <definedName name="QB_FORMULA_32" localSheetId="1" hidden="1">Sheet1!$AB$28,Sheet1!$AC$28,Sheet1!$AF$28,Sheet1!$AG$28,Sheet1!$AJ$28,Sheet1!$AK$28,Sheet1!$AN$28,Sheet1!$AO$28,Sheet1!$AR$28,Sheet1!$AS$28,Sheet1!$AV$28,Sheet1!$AW$28,Sheet1!$AY$28,Sheet1!$AZ$28,Sheet1!$BA$28,Sheet1!$BB$28</definedName>
    <definedName name="QB_FORMULA_33" localSheetId="1" hidden="1">Sheet1!$H$29,Sheet1!$I$29,Sheet1!$L$29,Sheet1!$M$29,Sheet1!$P$29,Sheet1!$Q$29,Sheet1!$T$29,Sheet1!$U$29,Sheet1!$X$29,Sheet1!$Y$29,Sheet1!$AB$29,Sheet1!$AC$29,Sheet1!$AF$29,Sheet1!$AG$29,Sheet1!$AJ$29,Sheet1!$AK$29</definedName>
    <definedName name="QB_FORMULA_34" localSheetId="1" hidden="1">Sheet1!$AN$29,Sheet1!$AO$29,Sheet1!$AR$29,Sheet1!$AS$29,Sheet1!$AV$29,Sheet1!$AW$29,Sheet1!$AY$29,Sheet1!$AZ$29,Sheet1!$BA$29,Sheet1!$BB$29,Sheet1!$H$30,Sheet1!$I$30,Sheet1!$L$30,Sheet1!$M$30,Sheet1!$P$30,Sheet1!$Q$30</definedName>
    <definedName name="QB_FORMULA_35" localSheetId="1" hidden="1">Sheet1!$T$30,Sheet1!$U$30,Sheet1!$X$30,Sheet1!$Y$30,Sheet1!$AB$30,Sheet1!$AC$30,Sheet1!$AF$30,Sheet1!$AG$30,Sheet1!$AJ$30,Sheet1!$AK$30,Sheet1!$AN$30,Sheet1!$AO$30,Sheet1!$AR$30,Sheet1!$AS$30,Sheet1!$AV$30,Sheet1!$AW$30</definedName>
    <definedName name="QB_FORMULA_36" localSheetId="1" hidden="1">Sheet1!$AY$30,Sheet1!$AZ$30,Sheet1!$BA$30,Sheet1!$BB$30,Sheet1!$H$31,Sheet1!$I$31,Sheet1!$L$31,Sheet1!$M$31,Sheet1!$P$31,Sheet1!$Q$31,Sheet1!$T$31,Sheet1!$U$31,Sheet1!$X$31,Sheet1!$Y$31,Sheet1!$AB$31,Sheet1!$AC$31</definedName>
    <definedName name="QB_FORMULA_37" localSheetId="1" hidden="1">Sheet1!$AY$31,Sheet1!$AZ$31,Sheet1!$BA$31,Sheet1!$BB$31,Sheet1!$H$32,Sheet1!$I$32,Sheet1!$L$32,Sheet1!$M$32,Sheet1!$P$32,Sheet1!$Q$32,Sheet1!$T$32,Sheet1!$U$32,Sheet1!$X$32,Sheet1!$Y$32,Sheet1!$AB$32,Sheet1!$AC$32</definedName>
    <definedName name="QB_FORMULA_38" localSheetId="1" hidden="1">Sheet1!$AF$32,Sheet1!$AG$32,Sheet1!$AJ$32,Sheet1!$AK$32,Sheet1!$AN$32,Sheet1!$AO$32,Sheet1!$AR$32,Sheet1!$AS$32,Sheet1!$AV$32,Sheet1!$AW$32,Sheet1!$AY$32,Sheet1!$AZ$32,Sheet1!$BA$32,Sheet1!$BB$32,Sheet1!$F$33,Sheet1!$G$33</definedName>
    <definedName name="QB_FORMULA_39" localSheetId="1" hidden="1">Sheet1!$H$33,Sheet1!$I$33,Sheet1!$J$33,Sheet1!$K$33,Sheet1!$L$33,Sheet1!$M$33,Sheet1!$N$33,Sheet1!$O$33,Sheet1!$P$33,Sheet1!$Q$33,Sheet1!$R$33,Sheet1!$S$33,Sheet1!$T$33,Sheet1!$U$33,Sheet1!$V$33,Sheet1!$W$33</definedName>
    <definedName name="QB_FORMULA_4" localSheetId="1" hidden="1">Sheet1!$AF$11,Sheet1!$AG$11,Sheet1!$AJ$11,Sheet1!$AK$11,Sheet1!$AN$11,Sheet1!$AO$11,Sheet1!$AR$11,Sheet1!$AS$11,Sheet1!$AV$11,Sheet1!$AW$11,Sheet1!$AY$11,Sheet1!$AZ$11,Sheet1!$BA$11,Sheet1!$BB$11,Sheet1!$H$12,Sheet1!$I$12</definedName>
    <definedName name="QB_FORMULA_40" localSheetId="1" hidden="1">Sheet1!$X$33,Sheet1!$Y$33,Sheet1!$Z$33,Sheet1!$AA$33,Sheet1!$AB$33,Sheet1!$AC$33,Sheet1!$AD$33,Sheet1!$AE$33,Sheet1!$AF$33,Sheet1!$AG$33,Sheet1!$AH$33,Sheet1!$AI$33,Sheet1!$AJ$33,Sheet1!$AK$33,Sheet1!$AL$33,Sheet1!$AM$33</definedName>
    <definedName name="QB_FORMULA_41" localSheetId="1" hidden="1">Sheet1!$AN$33,Sheet1!$AO$33,Sheet1!$AP$33,Sheet1!$AQ$33,Sheet1!$AR$33,Sheet1!$AS$33,Sheet1!$AT$33,Sheet1!$AU$33,Sheet1!$AV$33,Sheet1!$AW$33,Sheet1!$AY$33,Sheet1!$AZ$33,Sheet1!$BA$33,Sheet1!$BB$33,Sheet1!$F$34,Sheet1!$G$34</definedName>
    <definedName name="QB_FORMULA_42" localSheetId="1" hidden="1">Sheet1!$H$34,Sheet1!$I$34,Sheet1!$J$34,Sheet1!$K$34,Sheet1!$L$34,Sheet1!$M$34,Sheet1!$N$34,Sheet1!$O$34,Sheet1!$P$34,Sheet1!$Q$34,Sheet1!$R$34,Sheet1!$S$34,Sheet1!$T$34,Sheet1!$U$34,Sheet1!$V$34,Sheet1!$W$34</definedName>
    <definedName name="QB_FORMULA_43" localSheetId="1" hidden="1">Sheet1!$X$34,Sheet1!$Y$34,Sheet1!$Z$34,Sheet1!$AA$34,Sheet1!$AB$34,Sheet1!$AC$34,Sheet1!$AD$34,Sheet1!$AE$34,Sheet1!$AF$34,Sheet1!$AG$34,Sheet1!$AH$34,Sheet1!$AI$34,Sheet1!$AJ$34,Sheet1!$AK$34,Sheet1!$AL$34,Sheet1!$AM$34</definedName>
    <definedName name="QB_FORMULA_44" localSheetId="1" hidden="1">Sheet1!$AN$34,Sheet1!$AO$34,Sheet1!$AP$34,Sheet1!$AQ$34,Sheet1!$AR$34,Sheet1!$AS$34,Sheet1!$AT$34,Sheet1!$AU$34,Sheet1!$AV$34,Sheet1!$AW$34,Sheet1!$AY$34,Sheet1!$AZ$34,Sheet1!$BA$34,Sheet1!$BB$34,Sheet1!$F$35,Sheet1!$G$35</definedName>
    <definedName name="QB_FORMULA_45" localSheetId="1" hidden="1">Sheet1!$H$35,Sheet1!$I$35,Sheet1!$J$35,Sheet1!$K$35,Sheet1!$L$35,Sheet1!$M$35,Sheet1!$N$35,Sheet1!$O$35,Sheet1!$P$35,Sheet1!$Q$35,Sheet1!$R$35,Sheet1!$S$35,Sheet1!$T$35,Sheet1!$U$35,Sheet1!$V$35,Sheet1!$W$35</definedName>
    <definedName name="QB_FORMULA_46" localSheetId="1" hidden="1">Sheet1!$X$35,Sheet1!$Y$35,Sheet1!$Z$35,Sheet1!$AA$35,Sheet1!$AB$35,Sheet1!$AC$35,Sheet1!$AD$35,Sheet1!$AE$35,Sheet1!$AF$35,Sheet1!$AG$35,Sheet1!$AH$35,Sheet1!$AI$35,Sheet1!$AJ$35,Sheet1!$AK$35,Sheet1!$AL$35,Sheet1!$AM$35</definedName>
    <definedName name="QB_FORMULA_47" localSheetId="1" hidden="1">Sheet1!$AN$35,Sheet1!$AO$35,Sheet1!$AP$35,Sheet1!$AQ$35,Sheet1!$AR$35,Sheet1!$AS$35,Sheet1!$AT$35,Sheet1!$AU$35,Sheet1!$AV$35,Sheet1!$AW$35,Sheet1!$AY$35,Sheet1!$AZ$35,Sheet1!$BA$35,Sheet1!$BB$35</definedName>
    <definedName name="QB_FORMULA_5" localSheetId="1" hidden="1">Sheet1!$L$12,Sheet1!$M$12,Sheet1!$P$12,Sheet1!$Q$12,Sheet1!$T$12,Sheet1!$U$12,Sheet1!$X$12,Sheet1!$Y$12,Sheet1!$AB$12,Sheet1!$AC$12,Sheet1!$AF$12,Sheet1!$AG$12,Sheet1!$AJ$12,Sheet1!$AK$12,Sheet1!$AN$12,Sheet1!$AO$12</definedName>
    <definedName name="QB_FORMULA_6" localSheetId="1" hidden="1">Sheet1!$AR$12,Sheet1!$AS$12,Sheet1!$AV$12,Sheet1!$AW$12,Sheet1!$AY$12,Sheet1!$AZ$12,Sheet1!$BA$12,Sheet1!$BB$12,Sheet1!$H$13,Sheet1!$I$13,Sheet1!$L$13,Sheet1!$M$13,Sheet1!$P$13,Sheet1!$Q$13,Sheet1!$T$13,Sheet1!$U$13</definedName>
    <definedName name="QB_FORMULA_7" localSheetId="1" hidden="1">Sheet1!$X$13,Sheet1!$Y$13,Sheet1!$AB$13,Sheet1!$AC$13,Sheet1!$AF$13,Sheet1!$AG$13,Sheet1!$AJ$13,Sheet1!$AK$13,Sheet1!$AN$13,Sheet1!$AO$13,Sheet1!$AR$13,Sheet1!$AS$13,Sheet1!$AV$13,Sheet1!$AW$13,Sheet1!$AY$13,Sheet1!$AZ$13</definedName>
    <definedName name="QB_FORMULA_8" localSheetId="1" hidden="1">Sheet1!$BA$13,Sheet1!$BB$13,Sheet1!$H$14,Sheet1!$I$14,Sheet1!$L$14,Sheet1!$M$14,Sheet1!$P$14,Sheet1!$Q$14,Sheet1!$T$14,Sheet1!$U$14,Sheet1!$X$14,Sheet1!$Y$14,Sheet1!$AB$14,Sheet1!$AC$14,Sheet1!$AF$14,Sheet1!$AG$14</definedName>
    <definedName name="QB_FORMULA_9" localSheetId="1" hidden="1">Sheet1!$AJ$14,Sheet1!$AK$14,Sheet1!$AN$14,Sheet1!$AO$14,Sheet1!$AR$14,Sheet1!$AS$14,Sheet1!$AV$14,Sheet1!$AW$14,Sheet1!$AY$14,Sheet1!$AZ$14,Sheet1!$BA$14,Sheet1!$BB$14,Sheet1!$H$15,Sheet1!$I$15,Sheet1!$L$15,Sheet1!$M$15</definedName>
    <definedName name="QB_ROW_101340" localSheetId="1" hidden="1">Sheet1!$E$11</definedName>
    <definedName name="QB_ROW_110340" localSheetId="1" hidden="1">Sheet1!$E$12</definedName>
    <definedName name="QB_ROW_116340" localSheetId="1" hidden="1">Sheet1!$E$13</definedName>
    <definedName name="QB_ROW_143340" localSheetId="1" hidden="1">Sheet1!$E$14</definedName>
    <definedName name="QB_ROW_145340" localSheetId="1" hidden="1">Sheet1!$E$15</definedName>
    <definedName name="QB_ROW_147240" localSheetId="1" hidden="1">Sheet1!$E$16</definedName>
    <definedName name="QB_ROW_148340" localSheetId="1" hidden="1">Sheet1!$E$17</definedName>
    <definedName name="QB_ROW_155340" localSheetId="1" hidden="1">Sheet1!$E$18</definedName>
    <definedName name="QB_ROW_163340" localSheetId="1" hidden="1">Sheet1!$E$22</definedName>
    <definedName name="QB_ROW_18301" localSheetId="1" hidden="1">Sheet1!$A$35</definedName>
    <definedName name="QB_ROW_19011" localSheetId="1" hidden="1">Sheet1!$B$7</definedName>
    <definedName name="QB_ROW_19311" localSheetId="1" hidden="1">Sheet1!$B$34</definedName>
    <definedName name="QB_ROW_20031" localSheetId="1" hidden="1">Sheet1!$D$8</definedName>
    <definedName name="QB_ROW_20331" localSheetId="1" hidden="1">Sheet1!$D$19</definedName>
    <definedName name="QB_ROW_21031" localSheetId="1" hidden="1">Sheet1!$D$21</definedName>
    <definedName name="QB_ROW_21331" localSheetId="1" hidden="1">Sheet1!$D$33</definedName>
    <definedName name="QB_ROW_213340" localSheetId="1" hidden="1">Sheet1!$E$23</definedName>
    <definedName name="QB_ROW_232340" localSheetId="1" hidden="1">Sheet1!$E$24</definedName>
    <definedName name="QB_ROW_249340" localSheetId="1" hidden="1">Sheet1!$E$25</definedName>
    <definedName name="QB_ROW_295340" localSheetId="1" hidden="1">Sheet1!$E$26</definedName>
    <definedName name="QB_ROW_313340" localSheetId="1" hidden="1">Sheet1!$E$27</definedName>
    <definedName name="QB_ROW_338340" localSheetId="1" hidden="1">Sheet1!$E$28</definedName>
    <definedName name="QB_ROW_372340" localSheetId="1" hidden="1">Sheet1!$E$29</definedName>
    <definedName name="QB_ROW_393340" localSheetId="1" hidden="1">Sheet1!$E$30</definedName>
    <definedName name="QB_ROW_411240" localSheetId="1" hidden="1">Sheet1!$E$32</definedName>
    <definedName name="QB_ROW_441240" localSheetId="1" hidden="1">Sheet1!$E$31</definedName>
    <definedName name="QB_ROW_61340" localSheetId="1" hidden="1">Sheet1!$E$9</definedName>
    <definedName name="QB_ROW_85340" localSheetId="1" hidden="1">Sheet1!$E$10</definedName>
    <definedName name="QB_ROW_86321" localSheetId="1" hidden="1">Sheet1!$C$20</definedName>
    <definedName name="QBCANSUPPORTUPDATE" localSheetId="1">TRUE</definedName>
    <definedName name="QBCOMPANYFILENAME" localSheetId="1">"C:\Users\Owner\Desktop\All Users Documents\Intuit\QuickBooks\Company Files\General Fund 2013.QBW"</definedName>
    <definedName name="QBENDDATE" localSheetId="1">20220531</definedName>
    <definedName name="QBHEADERSONSCREEN" localSheetId="1">FALSE</definedName>
    <definedName name="QBMETADATASIZE" localSheetId="1">5924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FALSE</definedName>
    <definedName name="QBREPORTCOLAXIS" localSheetId="1">6</definedName>
    <definedName name="QBREPORTCOMPANYID" localSheetId="1">"a2f06516b8ba45d08379e36068fdc11a"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TRUE</definedName>
    <definedName name="QBREPORTCOMPARECOL_BUDGET" localSheetId="1">TRUE</definedName>
    <definedName name="QBREPORTCOMPARECOL_BUDPCT" localSheetId="1">TRUE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11</definedName>
    <definedName name="QBREPORTSUBCOLAXIS" localSheetId="1">24</definedName>
    <definedName name="QBREPORTTYPE" localSheetId="1">288</definedName>
    <definedName name="QBROWHEADERS" localSheetId="1">5</definedName>
    <definedName name="QBSTARTDATE" localSheetId="1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U33" i="1" l="1"/>
  <c r="AW33" i="1" s="1"/>
  <c r="AT33" i="1"/>
  <c r="AQ33" i="1"/>
  <c r="AS33" i="1" s="1"/>
  <c r="AP33" i="1"/>
  <c r="AM33" i="1"/>
  <c r="AL33" i="1"/>
  <c r="AN33" i="1" s="1"/>
  <c r="AI33" i="1"/>
  <c r="AH33" i="1"/>
  <c r="AJ33" i="1" s="1"/>
  <c r="AE33" i="1"/>
  <c r="AD33" i="1"/>
  <c r="AF33" i="1" s="1"/>
  <c r="AB33" i="1"/>
  <c r="AA33" i="1"/>
  <c r="AC33" i="1" s="1"/>
  <c r="Z33" i="1"/>
  <c r="W33" i="1"/>
  <c r="Y33" i="1" s="1"/>
  <c r="V33" i="1"/>
  <c r="S33" i="1"/>
  <c r="U33" i="1" s="1"/>
  <c r="R33" i="1"/>
  <c r="T33" i="1" s="1"/>
  <c r="O33" i="1"/>
  <c r="N33" i="1"/>
  <c r="P33" i="1" s="1"/>
  <c r="K33" i="1"/>
  <c r="J33" i="1"/>
  <c r="L33" i="1" s="1"/>
  <c r="G33" i="1"/>
  <c r="F33" i="1"/>
  <c r="AZ32" i="1"/>
  <c r="BB32" i="1" s="1"/>
  <c r="AY32" i="1"/>
  <c r="BA32" i="1" s="1"/>
  <c r="AW32" i="1"/>
  <c r="AV32" i="1"/>
  <c r="AS32" i="1"/>
  <c r="AR32" i="1"/>
  <c r="AO32" i="1"/>
  <c r="AN32" i="1"/>
  <c r="AK32" i="1"/>
  <c r="AJ32" i="1"/>
  <c r="AG32" i="1"/>
  <c r="AF32" i="1"/>
  <c r="AC32" i="1"/>
  <c r="AB32" i="1"/>
  <c r="Y32" i="1"/>
  <c r="X32" i="1"/>
  <c r="U32" i="1"/>
  <c r="T32" i="1"/>
  <c r="Q32" i="1"/>
  <c r="P32" i="1"/>
  <c r="M32" i="1"/>
  <c r="L32" i="1"/>
  <c r="I32" i="1"/>
  <c r="H32" i="1"/>
  <c r="BB31" i="1"/>
  <c r="AZ31" i="1"/>
  <c r="AY31" i="1"/>
  <c r="BA31" i="1" s="1"/>
  <c r="AC31" i="1"/>
  <c r="AB31" i="1"/>
  <c r="Y31" i="1"/>
  <c r="X31" i="1"/>
  <c r="U31" i="1"/>
  <c r="T31" i="1"/>
  <c r="Q31" i="1"/>
  <c r="P31" i="1"/>
  <c r="M31" i="1"/>
  <c r="L31" i="1"/>
  <c r="I31" i="1"/>
  <c r="H31" i="1"/>
  <c r="AZ30" i="1"/>
  <c r="BB30" i="1" s="1"/>
  <c r="AY30" i="1"/>
  <c r="BA30" i="1" s="1"/>
  <c r="AW30" i="1"/>
  <c r="AV30" i="1"/>
  <c r="AS30" i="1"/>
  <c r="AR30" i="1"/>
  <c r="AO30" i="1"/>
  <c r="AN30" i="1"/>
  <c r="AK30" i="1"/>
  <c r="AJ30" i="1"/>
  <c r="AG30" i="1"/>
  <c r="AF30" i="1"/>
  <c r="AC30" i="1"/>
  <c r="AB30" i="1"/>
  <c r="Y30" i="1"/>
  <c r="X30" i="1"/>
  <c r="U30" i="1"/>
  <c r="T30" i="1"/>
  <c r="Q30" i="1"/>
  <c r="P30" i="1"/>
  <c r="M30" i="1"/>
  <c r="L30" i="1"/>
  <c r="I30" i="1"/>
  <c r="H30" i="1"/>
  <c r="AZ29" i="1"/>
  <c r="BB29" i="1" s="1"/>
  <c r="AY29" i="1"/>
  <c r="AW29" i="1"/>
  <c r="AV29" i="1"/>
  <c r="AS29" i="1"/>
  <c r="AR29" i="1"/>
  <c r="AO29" i="1"/>
  <c r="AN29" i="1"/>
  <c r="AK29" i="1"/>
  <c r="AJ29" i="1"/>
  <c r="AG29" i="1"/>
  <c r="AF29" i="1"/>
  <c r="AC29" i="1"/>
  <c r="AB29" i="1"/>
  <c r="Y29" i="1"/>
  <c r="X29" i="1"/>
  <c r="U29" i="1"/>
  <c r="T29" i="1"/>
  <c r="Q29" i="1"/>
  <c r="P29" i="1"/>
  <c r="M29" i="1"/>
  <c r="L29" i="1"/>
  <c r="I29" i="1"/>
  <c r="H29" i="1"/>
  <c r="AZ28" i="1"/>
  <c r="AY28" i="1"/>
  <c r="BA28" i="1" s="1"/>
  <c r="AW28" i="1"/>
  <c r="AV28" i="1"/>
  <c r="AS28" i="1"/>
  <c r="AR28" i="1"/>
  <c r="AO28" i="1"/>
  <c r="AN28" i="1"/>
  <c r="AK28" i="1"/>
  <c r="AJ28" i="1"/>
  <c r="AG28" i="1"/>
  <c r="AF28" i="1"/>
  <c r="AC28" i="1"/>
  <c r="AB28" i="1"/>
  <c r="Y28" i="1"/>
  <c r="X28" i="1"/>
  <c r="U28" i="1"/>
  <c r="T28" i="1"/>
  <c r="Q28" i="1"/>
  <c r="P28" i="1"/>
  <c r="M28" i="1"/>
  <c r="L28" i="1"/>
  <c r="I28" i="1"/>
  <c r="H28" i="1"/>
  <c r="AZ27" i="1"/>
  <c r="BB27" i="1" s="1"/>
  <c r="AY27" i="1"/>
  <c r="BA27" i="1" s="1"/>
  <c r="AW27" i="1"/>
  <c r="AV27" i="1"/>
  <c r="AS27" i="1"/>
  <c r="AR27" i="1"/>
  <c r="AO27" i="1"/>
  <c r="AN27" i="1"/>
  <c r="AK27" i="1"/>
  <c r="AJ27" i="1"/>
  <c r="AG27" i="1"/>
  <c r="AF27" i="1"/>
  <c r="AC27" i="1"/>
  <c r="AB27" i="1"/>
  <c r="Y27" i="1"/>
  <c r="X27" i="1"/>
  <c r="U27" i="1"/>
  <c r="T27" i="1"/>
  <c r="Q27" i="1"/>
  <c r="P27" i="1"/>
  <c r="M27" i="1"/>
  <c r="L27" i="1"/>
  <c r="I27" i="1"/>
  <c r="H27" i="1"/>
  <c r="AZ26" i="1"/>
  <c r="AY26" i="1"/>
  <c r="BA26" i="1" s="1"/>
  <c r="AW26" i="1"/>
  <c r="AV26" i="1"/>
  <c r="AS26" i="1"/>
  <c r="AR26" i="1"/>
  <c r="AO26" i="1"/>
  <c r="AN26" i="1"/>
  <c r="AK26" i="1"/>
  <c r="AJ26" i="1"/>
  <c r="AG26" i="1"/>
  <c r="AF26" i="1"/>
  <c r="AC26" i="1"/>
  <c r="AB26" i="1"/>
  <c r="Y26" i="1"/>
  <c r="X26" i="1"/>
  <c r="U26" i="1"/>
  <c r="T26" i="1"/>
  <c r="Q26" i="1"/>
  <c r="P26" i="1"/>
  <c r="M26" i="1"/>
  <c r="L26" i="1"/>
  <c r="I26" i="1"/>
  <c r="H26" i="1"/>
  <c r="AZ25" i="1"/>
  <c r="AY25" i="1"/>
  <c r="BA25" i="1" s="1"/>
  <c r="AW25" i="1"/>
  <c r="AV25" i="1"/>
  <c r="AS25" i="1"/>
  <c r="AR25" i="1"/>
  <c r="AO25" i="1"/>
  <c r="AN25" i="1"/>
  <c r="AK25" i="1"/>
  <c r="AJ25" i="1"/>
  <c r="AG25" i="1"/>
  <c r="AF25" i="1"/>
  <c r="AC25" i="1"/>
  <c r="AB25" i="1"/>
  <c r="Y25" i="1"/>
  <c r="X25" i="1"/>
  <c r="U25" i="1"/>
  <c r="T25" i="1"/>
  <c r="Q25" i="1"/>
  <c r="P25" i="1"/>
  <c r="M25" i="1"/>
  <c r="L25" i="1"/>
  <c r="I25" i="1"/>
  <c r="H25" i="1"/>
  <c r="AZ24" i="1"/>
  <c r="BB24" i="1" s="1"/>
  <c r="AY24" i="1"/>
  <c r="BA24" i="1" s="1"/>
  <c r="AW24" i="1"/>
  <c r="AV24" i="1"/>
  <c r="AS24" i="1"/>
  <c r="AR24" i="1"/>
  <c r="AO24" i="1"/>
  <c r="AN24" i="1"/>
  <c r="AK24" i="1"/>
  <c r="AJ24" i="1"/>
  <c r="AG24" i="1"/>
  <c r="AF24" i="1"/>
  <c r="AC24" i="1"/>
  <c r="AB24" i="1"/>
  <c r="Y24" i="1"/>
  <c r="X24" i="1"/>
  <c r="U24" i="1"/>
  <c r="T24" i="1"/>
  <c r="Q24" i="1"/>
  <c r="P24" i="1"/>
  <c r="M24" i="1"/>
  <c r="L24" i="1"/>
  <c r="I24" i="1"/>
  <c r="H24" i="1"/>
  <c r="AZ23" i="1"/>
  <c r="BB23" i="1" s="1"/>
  <c r="AY23" i="1"/>
  <c r="AW23" i="1"/>
  <c r="AV23" i="1"/>
  <c r="AS23" i="1"/>
  <c r="AR23" i="1"/>
  <c r="AO23" i="1"/>
  <c r="AN23" i="1"/>
  <c r="AK23" i="1"/>
  <c r="AJ23" i="1"/>
  <c r="AG23" i="1"/>
  <c r="AF23" i="1"/>
  <c r="AC23" i="1"/>
  <c r="AB23" i="1"/>
  <c r="Y23" i="1"/>
  <c r="X23" i="1"/>
  <c r="U23" i="1"/>
  <c r="T23" i="1"/>
  <c r="Q23" i="1"/>
  <c r="P23" i="1"/>
  <c r="M23" i="1"/>
  <c r="L23" i="1"/>
  <c r="I23" i="1"/>
  <c r="H23" i="1"/>
  <c r="BB22" i="1"/>
  <c r="AZ22" i="1"/>
  <c r="AY22" i="1"/>
  <c r="AW22" i="1"/>
  <c r="AV22" i="1"/>
  <c r="AS22" i="1"/>
  <c r="AR22" i="1"/>
  <c r="AO22" i="1"/>
  <c r="AN22" i="1"/>
  <c r="AK22" i="1"/>
  <c r="AJ22" i="1"/>
  <c r="AG22" i="1"/>
  <c r="AF22" i="1"/>
  <c r="AC22" i="1"/>
  <c r="AB22" i="1"/>
  <c r="Y22" i="1"/>
  <c r="X22" i="1"/>
  <c r="U22" i="1"/>
  <c r="T22" i="1"/>
  <c r="Q22" i="1"/>
  <c r="P22" i="1"/>
  <c r="M22" i="1"/>
  <c r="L22" i="1"/>
  <c r="I22" i="1"/>
  <c r="H22" i="1"/>
  <c r="AU19" i="1"/>
  <c r="AW19" i="1" s="1"/>
  <c r="AT19" i="1"/>
  <c r="AQ19" i="1"/>
  <c r="AP19" i="1"/>
  <c r="AR19" i="1" s="1"/>
  <c r="AM19" i="1"/>
  <c r="AL19" i="1"/>
  <c r="AL20" i="1" s="1"/>
  <c r="AI19" i="1"/>
  <c r="AH19" i="1"/>
  <c r="AJ19" i="1" s="1"/>
  <c r="AE19" i="1"/>
  <c r="AE20" i="1" s="1"/>
  <c r="AD19" i="1"/>
  <c r="AF19" i="1" s="1"/>
  <c r="AA19" i="1"/>
  <c r="Z19" i="1"/>
  <c r="Z20" i="1" s="1"/>
  <c r="W19" i="1"/>
  <c r="Y19" i="1" s="1"/>
  <c r="V19" i="1"/>
  <c r="V20" i="1" s="1"/>
  <c r="S19" i="1"/>
  <c r="S20" i="1" s="1"/>
  <c r="R19" i="1"/>
  <c r="T19" i="1" s="1"/>
  <c r="O19" i="1"/>
  <c r="N19" i="1"/>
  <c r="N20" i="1" s="1"/>
  <c r="K19" i="1"/>
  <c r="J19" i="1"/>
  <c r="J20" i="1" s="1"/>
  <c r="G19" i="1"/>
  <c r="F19" i="1"/>
  <c r="AZ18" i="1"/>
  <c r="AY18" i="1"/>
  <c r="AC18" i="1"/>
  <c r="AB18" i="1"/>
  <c r="Y18" i="1"/>
  <c r="X18" i="1"/>
  <c r="U18" i="1"/>
  <c r="T18" i="1"/>
  <c r="Q18" i="1"/>
  <c r="P18" i="1"/>
  <c r="M18" i="1"/>
  <c r="L18" i="1"/>
  <c r="I18" i="1"/>
  <c r="H18" i="1"/>
  <c r="AZ17" i="1"/>
  <c r="BB17" i="1" s="1"/>
  <c r="AY17" i="1"/>
  <c r="AW17" i="1"/>
  <c r="AV17" i="1"/>
  <c r="AS17" i="1"/>
  <c r="AR17" i="1"/>
  <c r="AO17" i="1"/>
  <c r="AN17" i="1"/>
  <c r="AK17" i="1"/>
  <c r="AJ17" i="1"/>
  <c r="AG17" i="1"/>
  <c r="AF17" i="1"/>
  <c r="AC17" i="1"/>
  <c r="AB17" i="1"/>
  <c r="Y17" i="1"/>
  <c r="X17" i="1"/>
  <c r="U17" i="1"/>
  <c r="T17" i="1"/>
  <c r="Q17" i="1"/>
  <c r="P17" i="1"/>
  <c r="M17" i="1"/>
  <c r="L17" i="1"/>
  <c r="I17" i="1"/>
  <c r="H17" i="1"/>
  <c r="AZ16" i="1"/>
  <c r="BA16" i="1" s="1"/>
  <c r="AY16" i="1"/>
  <c r="AW16" i="1"/>
  <c r="AV16" i="1"/>
  <c r="AS16" i="1"/>
  <c r="AR16" i="1"/>
  <c r="AO16" i="1"/>
  <c r="AN16" i="1"/>
  <c r="AK16" i="1"/>
  <c r="AJ16" i="1"/>
  <c r="AG16" i="1"/>
  <c r="AF16" i="1"/>
  <c r="AC16" i="1"/>
  <c r="AB16" i="1"/>
  <c r="Y16" i="1"/>
  <c r="X16" i="1"/>
  <c r="U16" i="1"/>
  <c r="T16" i="1"/>
  <c r="Q16" i="1"/>
  <c r="P16" i="1"/>
  <c r="M16" i="1"/>
  <c r="L16" i="1"/>
  <c r="I16" i="1"/>
  <c r="H16" i="1"/>
  <c r="AZ15" i="1"/>
  <c r="BB15" i="1" s="1"/>
  <c r="AY15" i="1"/>
  <c r="AW15" i="1"/>
  <c r="AV15" i="1"/>
  <c r="AS15" i="1"/>
  <c r="AR15" i="1"/>
  <c r="AO15" i="1"/>
  <c r="AN15" i="1"/>
  <c r="AK15" i="1"/>
  <c r="AJ15" i="1"/>
  <c r="AG15" i="1"/>
  <c r="AF15" i="1"/>
  <c r="AC15" i="1"/>
  <c r="AB15" i="1"/>
  <c r="Y15" i="1"/>
  <c r="X15" i="1"/>
  <c r="U15" i="1"/>
  <c r="T15" i="1"/>
  <c r="Q15" i="1"/>
  <c r="P15" i="1"/>
  <c r="M15" i="1"/>
  <c r="L15" i="1"/>
  <c r="I15" i="1"/>
  <c r="H15" i="1"/>
  <c r="BB14" i="1"/>
  <c r="AZ14" i="1"/>
  <c r="AY14" i="1"/>
  <c r="AW14" i="1"/>
  <c r="AV14" i="1"/>
  <c r="AS14" i="1"/>
  <c r="AR14" i="1"/>
  <c r="AO14" i="1"/>
  <c r="AN14" i="1"/>
  <c r="AK14" i="1"/>
  <c r="AJ14" i="1"/>
  <c r="AG14" i="1"/>
  <c r="AF14" i="1"/>
  <c r="AC14" i="1"/>
  <c r="AB14" i="1"/>
  <c r="Y14" i="1"/>
  <c r="X14" i="1"/>
  <c r="U14" i="1"/>
  <c r="T14" i="1"/>
  <c r="Q14" i="1"/>
  <c r="P14" i="1"/>
  <c r="M14" i="1"/>
  <c r="L14" i="1"/>
  <c r="I14" i="1"/>
  <c r="H14" i="1"/>
  <c r="AZ13" i="1"/>
  <c r="BB13" i="1" s="1"/>
  <c r="AY13" i="1"/>
  <c r="AW13" i="1"/>
  <c r="AV13" i="1"/>
  <c r="AS13" i="1"/>
  <c r="AR13" i="1"/>
  <c r="AO13" i="1"/>
  <c r="AN13" i="1"/>
  <c r="AK13" i="1"/>
  <c r="AJ13" i="1"/>
  <c r="AG13" i="1"/>
  <c r="AF13" i="1"/>
  <c r="AC13" i="1"/>
  <c r="AB13" i="1"/>
  <c r="Y13" i="1"/>
  <c r="X13" i="1"/>
  <c r="U13" i="1"/>
  <c r="T13" i="1"/>
  <c r="Q13" i="1"/>
  <c r="P13" i="1"/>
  <c r="M13" i="1"/>
  <c r="L13" i="1"/>
  <c r="I13" i="1"/>
  <c r="H13" i="1"/>
  <c r="AZ12" i="1"/>
  <c r="AY12" i="1"/>
  <c r="BA12" i="1" s="1"/>
  <c r="AW12" i="1"/>
  <c r="AV12" i="1"/>
  <c r="AS12" i="1"/>
  <c r="AR12" i="1"/>
  <c r="AO12" i="1"/>
  <c r="AN12" i="1"/>
  <c r="AK12" i="1"/>
  <c r="AJ12" i="1"/>
  <c r="AG12" i="1"/>
  <c r="AF12" i="1"/>
  <c r="AC12" i="1"/>
  <c r="AB12" i="1"/>
  <c r="Y12" i="1"/>
  <c r="X12" i="1"/>
  <c r="U12" i="1"/>
  <c r="T12" i="1"/>
  <c r="Q12" i="1"/>
  <c r="P12" i="1"/>
  <c r="M12" i="1"/>
  <c r="L12" i="1"/>
  <c r="I12" i="1"/>
  <c r="H12" i="1"/>
  <c r="AZ11" i="1"/>
  <c r="AY11" i="1"/>
  <c r="BA11" i="1" s="1"/>
  <c r="AW11" i="1"/>
  <c r="AV11" i="1"/>
  <c r="AS11" i="1"/>
  <c r="AR11" i="1"/>
  <c r="AO11" i="1"/>
  <c r="AN11" i="1"/>
  <c r="AK11" i="1"/>
  <c r="AJ11" i="1"/>
  <c r="AG11" i="1"/>
  <c r="AF11" i="1"/>
  <c r="AC11" i="1"/>
  <c r="AB11" i="1"/>
  <c r="Y11" i="1"/>
  <c r="X11" i="1"/>
  <c r="U11" i="1"/>
  <c r="T11" i="1"/>
  <c r="Q11" i="1"/>
  <c r="P11" i="1"/>
  <c r="M11" i="1"/>
  <c r="L11" i="1"/>
  <c r="I11" i="1"/>
  <c r="H11" i="1"/>
  <c r="AZ10" i="1"/>
  <c r="AY10" i="1"/>
  <c r="AW10" i="1"/>
  <c r="AV10" i="1"/>
  <c r="AS10" i="1"/>
  <c r="AR10" i="1"/>
  <c r="AO10" i="1"/>
  <c r="AN10" i="1"/>
  <c r="AK10" i="1"/>
  <c r="AJ10" i="1"/>
  <c r="AG10" i="1"/>
  <c r="AF10" i="1"/>
  <c r="AC10" i="1"/>
  <c r="AB10" i="1"/>
  <c r="Y10" i="1"/>
  <c r="X10" i="1"/>
  <c r="U10" i="1"/>
  <c r="T10" i="1"/>
  <c r="Q10" i="1"/>
  <c r="P10" i="1"/>
  <c r="M10" i="1"/>
  <c r="L10" i="1"/>
  <c r="I10" i="1"/>
  <c r="H10" i="1"/>
  <c r="AZ9" i="1"/>
  <c r="AY9" i="1"/>
  <c r="BA9" i="1" s="1"/>
  <c r="AW9" i="1"/>
  <c r="AV9" i="1"/>
  <c r="AS9" i="1"/>
  <c r="AR9" i="1"/>
  <c r="AO9" i="1"/>
  <c r="AN9" i="1"/>
  <c r="AK9" i="1"/>
  <c r="AJ9" i="1"/>
  <c r="AG9" i="1"/>
  <c r="AF9" i="1"/>
  <c r="AC9" i="1"/>
  <c r="AB9" i="1"/>
  <c r="Y9" i="1"/>
  <c r="X9" i="1"/>
  <c r="U9" i="1"/>
  <c r="T9" i="1"/>
  <c r="Q9" i="1"/>
  <c r="P9" i="1"/>
  <c r="M9" i="1"/>
  <c r="L9" i="1"/>
  <c r="I9" i="1"/>
  <c r="H9" i="1"/>
  <c r="BA23" i="1" l="1"/>
  <c r="AZ33" i="1"/>
  <c r="BB18" i="1"/>
  <c r="AC19" i="1"/>
  <c r="BB25" i="1"/>
  <c r="M33" i="1"/>
  <c r="AG33" i="1"/>
  <c r="AY19" i="1"/>
  <c r="BB26" i="1"/>
  <c r="AZ19" i="1"/>
  <c r="BA29" i="1"/>
  <c r="Q33" i="1"/>
  <c r="AK33" i="1"/>
  <c r="BB28" i="1"/>
  <c r="M19" i="1"/>
  <c r="AK19" i="1"/>
  <c r="AO33" i="1"/>
  <c r="Q19" i="1"/>
  <c r="AO19" i="1"/>
  <c r="X33" i="1"/>
  <c r="AR33" i="1"/>
  <c r="BB9" i="1"/>
  <c r="BB10" i="1"/>
  <c r="BB11" i="1"/>
  <c r="BA14" i="1"/>
  <c r="AS19" i="1"/>
  <c r="AV33" i="1"/>
  <c r="BB12" i="1"/>
  <c r="BA15" i="1"/>
  <c r="BA17" i="1"/>
  <c r="AV19" i="1"/>
  <c r="BA22" i="1"/>
  <c r="AY33" i="1"/>
  <c r="BA33" i="1" s="1"/>
  <c r="Z34" i="1"/>
  <c r="J34" i="1"/>
  <c r="AE34" i="1"/>
  <c r="BB19" i="1"/>
  <c r="N34" i="1"/>
  <c r="AL34" i="1"/>
  <c r="S34" i="1"/>
  <c r="V34" i="1"/>
  <c r="AQ20" i="1"/>
  <c r="F20" i="1"/>
  <c r="R20" i="1"/>
  <c r="U20" i="1" s="1"/>
  <c r="AD20" i="1"/>
  <c r="AP20" i="1"/>
  <c r="H19" i="1"/>
  <c r="H33" i="1"/>
  <c r="I19" i="1"/>
  <c r="U19" i="1"/>
  <c r="AG19" i="1"/>
  <c r="I33" i="1"/>
  <c r="G20" i="1"/>
  <c r="BA10" i="1"/>
  <c r="AH20" i="1"/>
  <c r="BB16" i="1"/>
  <c r="K20" i="1"/>
  <c r="W20" i="1"/>
  <c r="AI20" i="1"/>
  <c r="AU20" i="1"/>
  <c r="AT20" i="1"/>
  <c r="L19" i="1"/>
  <c r="X19" i="1"/>
  <c r="O20" i="1"/>
  <c r="P20" i="1" s="1"/>
  <c r="AA20" i="1"/>
  <c r="AM20" i="1"/>
  <c r="AN20" i="1" s="1"/>
  <c r="AB19" i="1"/>
  <c r="BA13" i="1"/>
  <c r="BA18" i="1"/>
  <c r="P19" i="1"/>
  <c r="AN19" i="1"/>
  <c r="BA19" i="1" l="1"/>
  <c r="BB33" i="1"/>
  <c r="N35" i="1"/>
  <c r="AW20" i="1"/>
  <c r="AU34" i="1"/>
  <c r="M20" i="1"/>
  <c r="K34" i="1"/>
  <c r="AV20" i="1"/>
  <c r="AT34" i="1"/>
  <c r="AL35" i="1"/>
  <c r="AK20" i="1"/>
  <c r="AI34" i="1"/>
  <c r="AF20" i="1"/>
  <c r="AD34" i="1"/>
  <c r="AG34" i="1" s="1"/>
  <c r="AE35" i="1"/>
  <c r="T20" i="1"/>
  <c r="R34" i="1"/>
  <c r="AJ20" i="1"/>
  <c r="AH34" i="1"/>
  <c r="AY20" i="1"/>
  <c r="H20" i="1"/>
  <c r="F34" i="1"/>
  <c r="AO20" i="1"/>
  <c r="AM34" i="1"/>
  <c r="AN34" i="1" s="1"/>
  <c r="AS20" i="1"/>
  <c r="AQ34" i="1"/>
  <c r="AG20" i="1"/>
  <c r="AR20" i="1"/>
  <c r="AP34" i="1"/>
  <c r="AC20" i="1"/>
  <c r="AA34" i="1"/>
  <c r="AZ20" i="1"/>
  <c r="BB20" i="1" s="1"/>
  <c r="I20" i="1"/>
  <c r="G34" i="1"/>
  <c r="L34" i="1"/>
  <c r="J35" i="1"/>
  <c r="Q20" i="1"/>
  <c r="O34" i="1"/>
  <c r="V35" i="1"/>
  <c r="L20" i="1"/>
  <c r="Y20" i="1"/>
  <c r="W34" i="1"/>
  <c r="X20" i="1"/>
  <c r="AB34" i="1"/>
  <c r="Z35" i="1"/>
  <c r="U34" i="1"/>
  <c r="S35" i="1"/>
  <c r="AB20" i="1"/>
  <c r="AJ34" i="1" l="1"/>
  <c r="AH35" i="1"/>
  <c r="BA20" i="1"/>
  <c r="AC34" i="1"/>
  <c r="AA35" i="1"/>
  <c r="AC35" i="1" s="1"/>
  <c r="AR34" i="1"/>
  <c r="AP35" i="1"/>
  <c r="X35" i="1"/>
  <c r="AK34" i="1"/>
  <c r="AI35" i="1"/>
  <c r="AK35" i="1" s="1"/>
  <c r="AW34" i="1"/>
  <c r="AU35" i="1"/>
  <c r="AZ34" i="1"/>
  <c r="I34" i="1"/>
  <c r="G35" i="1"/>
  <c r="Y34" i="1"/>
  <c r="W35" i="1"/>
  <c r="Y35" i="1" s="1"/>
  <c r="M34" i="1"/>
  <c r="K35" i="1"/>
  <c r="M35" i="1" s="1"/>
  <c r="X34" i="1"/>
  <c r="Q34" i="1"/>
  <c r="O35" i="1"/>
  <c r="Q35" i="1" s="1"/>
  <c r="AS34" i="1"/>
  <c r="AQ35" i="1"/>
  <c r="AY34" i="1"/>
  <c r="BA34" i="1" s="1"/>
  <c r="H34" i="1"/>
  <c r="F35" i="1"/>
  <c r="AV34" i="1"/>
  <c r="AT35" i="1"/>
  <c r="T34" i="1"/>
  <c r="R35" i="1"/>
  <c r="T35" i="1" s="1"/>
  <c r="AF34" i="1"/>
  <c r="AD35" i="1"/>
  <c r="AF35" i="1" s="1"/>
  <c r="AO34" i="1"/>
  <c r="AM35" i="1"/>
  <c r="AO35" i="1" s="1"/>
  <c r="P34" i="1"/>
  <c r="AR35" i="1" l="1"/>
  <c r="AV35" i="1"/>
  <c r="AG35" i="1"/>
  <c r="AY35" i="1"/>
  <c r="H35" i="1"/>
  <c r="AZ35" i="1"/>
  <c r="BB35" i="1" s="1"/>
  <c r="I35" i="1"/>
  <c r="AB35" i="1"/>
  <c r="AN35" i="1"/>
  <c r="L35" i="1"/>
  <c r="U35" i="1"/>
  <c r="BB34" i="1"/>
  <c r="AJ35" i="1"/>
  <c r="P35" i="1"/>
  <c r="AS35" i="1"/>
  <c r="AW35" i="1"/>
  <c r="BA35" i="1" l="1"/>
</calcChain>
</file>

<file path=xl/sharedStrings.xml><?xml version="1.0" encoding="utf-8"?>
<sst xmlns="http://schemas.openxmlformats.org/spreadsheetml/2006/main" count="82" uniqueCount="49">
  <si>
    <t>TOTAL</t>
  </si>
  <si>
    <t>Jul 21</t>
  </si>
  <si>
    <t>Budget</t>
  </si>
  <si>
    <t>$ Over Budget</t>
  </si>
  <si>
    <t>% of Budget</t>
  </si>
  <si>
    <t>Aug 21</t>
  </si>
  <si>
    <t>Sep 21</t>
  </si>
  <si>
    <t>Oct 21</t>
  </si>
  <si>
    <t>Nov 21</t>
  </si>
  <si>
    <t>Dec 21</t>
  </si>
  <si>
    <t>Jan 22</t>
  </si>
  <si>
    <t>Feb 22</t>
  </si>
  <si>
    <t>Mar 22</t>
  </si>
  <si>
    <t>Apr 22</t>
  </si>
  <si>
    <t>May 22</t>
  </si>
  <si>
    <t>Jul '21 - May 22</t>
  </si>
  <si>
    <t>Ordinary Income/Expense</t>
  </si>
  <si>
    <t>Income</t>
  </si>
  <si>
    <t>31.0000 · Taxes</t>
  </si>
  <si>
    <t>32.0000 · Licenses and Permits</t>
  </si>
  <si>
    <t>33.0000 · Intergovernmental Revenue</t>
  </si>
  <si>
    <t>33.4000 · State Government Grants</t>
  </si>
  <si>
    <t>34.0000 · Chgs. for Services</t>
  </si>
  <si>
    <t>35.0000 · Fines and forfeitures</t>
  </si>
  <si>
    <t>36.0000 · Investment Income</t>
  </si>
  <si>
    <t>37.0000 · Contr. and Don. from Priv. Sour</t>
  </si>
  <si>
    <t>38.0000 · Miscellaneous</t>
  </si>
  <si>
    <t>39.0000 · Other Financing Sources</t>
  </si>
  <si>
    <t>Total Income</t>
  </si>
  <si>
    <t>Gross Profit</t>
  </si>
  <si>
    <t>Expense</t>
  </si>
  <si>
    <t>051 · B,F&amp;A</t>
  </si>
  <si>
    <t>061 · Mayor and Council</t>
  </si>
  <si>
    <t>071 · Building, Zoning and Planning</t>
  </si>
  <si>
    <t>081 · Lakes, Parks and Rec.</t>
  </si>
  <si>
    <t>091 · Police</t>
  </si>
  <si>
    <t>101 · Fire</t>
  </si>
  <si>
    <t>111 · Buildings and Grounds</t>
  </si>
  <si>
    <t>121 · Roads, Streets and Drainage</t>
  </si>
  <si>
    <t>131 · Municipal Court</t>
  </si>
  <si>
    <t>57.9000 · Contingency</t>
  </si>
  <si>
    <t>6560 · Payroll Expenses</t>
  </si>
  <si>
    <t>Total Expense</t>
  </si>
  <si>
    <t>Net Ordinary Income</t>
  </si>
  <si>
    <t>Net Income</t>
  </si>
  <si>
    <t>City of Mountain Park</t>
  </si>
  <si>
    <t>General Fund</t>
  </si>
  <si>
    <t>Budget vs Actual - Collapsed</t>
  </si>
  <si>
    <t>For MTD and Month ended 5/31/22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</si>
</sst>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2" xfId="0" applyNumberFormat="1" applyFont="1" applyBorder="1"/>
    <xf numFmtId="165" fontId="2" fillId="0" borderId="2" xfId="0" applyNumberFormat="1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1" fillId="0" borderId="4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4" fillId="0" borderId="0" xfId="1" applyFont="1"/>
    <xf numFmtId="0" fontId="5" fillId="0" borderId="0" xfId="1" applyFont="1"/>
  </cellXfs>
  <cellStyles count="2">
    <cellStyle name="Normal" xfId="0" builtinId="0"/>
    <cellStyle name="Normal 2" xfId="1" xr:uid="{9E808707-3BD2-4DB0-9D55-D46C4661E8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927100</xdr:colOff>
      <xdr:row>30</xdr:row>
      <xdr:rowOff>63500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6553294-DEFD-4991-A178-5FD66440E9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98450" cy="639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4</xdr:col>
          <xdr:colOff>101600</xdr:colOff>
          <xdr:row>5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0EB0E39-1EAC-8E45-D2A2-89FD21AC09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4</xdr:col>
          <xdr:colOff>101600</xdr:colOff>
          <xdr:row>5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BF4FC6C-4EFD-FFA2-82AB-D6E287E64B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07D0F-AA75-4D1C-8137-B993D95A07E2}">
  <dimension ref="B1:C40"/>
  <sheetViews>
    <sheetView showGridLines="0" zoomScale="84" zoomScaleNormal="84" workbookViewId="0"/>
  </sheetViews>
  <sheetFormatPr defaultColWidth="8.81640625" defaultRowHeight="14.5" x14ac:dyDescent="0.35"/>
  <cols>
    <col min="1" max="1" width="3" style="20" customWidth="1"/>
    <col min="2" max="2" width="4.1796875" style="20" customWidth="1"/>
    <col min="3" max="3" width="54" style="20" customWidth="1"/>
    <col min="4" max="4" width="3.7265625" style="20" customWidth="1"/>
    <col min="5" max="5" width="90.26953125" style="20" customWidth="1"/>
    <col min="6" max="7" width="8.81640625" style="20"/>
    <col min="8" max="8" width="15.453125" style="20" customWidth="1"/>
    <col min="9" max="9" width="5.1796875" style="20" customWidth="1"/>
    <col min="10" max="11" width="8.81640625" style="20"/>
    <col min="12" max="12" width="3" style="20" customWidth="1"/>
    <col min="13" max="15" width="8.81640625" style="20"/>
    <col min="16" max="16" width="7" style="20" customWidth="1"/>
    <col min="17" max="256" width="8.81640625" style="20"/>
    <col min="257" max="257" width="3" style="20" customWidth="1"/>
    <col min="258" max="258" width="4.1796875" style="20" customWidth="1"/>
    <col min="259" max="259" width="54" style="20" customWidth="1"/>
    <col min="260" max="260" width="3.7265625" style="20" customWidth="1"/>
    <col min="261" max="261" width="90.26953125" style="20" customWidth="1"/>
    <col min="262" max="263" width="8.81640625" style="20"/>
    <col min="264" max="264" width="15.453125" style="20" customWidth="1"/>
    <col min="265" max="265" width="5.1796875" style="20" customWidth="1"/>
    <col min="266" max="267" width="8.81640625" style="20"/>
    <col min="268" max="268" width="3" style="20" customWidth="1"/>
    <col min="269" max="271" width="8.81640625" style="20"/>
    <col min="272" max="272" width="7" style="20" customWidth="1"/>
    <col min="273" max="512" width="8.81640625" style="20"/>
    <col min="513" max="513" width="3" style="20" customWidth="1"/>
    <col min="514" max="514" width="4.1796875" style="20" customWidth="1"/>
    <col min="515" max="515" width="54" style="20" customWidth="1"/>
    <col min="516" max="516" width="3.7265625" style="20" customWidth="1"/>
    <col min="517" max="517" width="90.26953125" style="20" customWidth="1"/>
    <col min="518" max="519" width="8.81640625" style="20"/>
    <col min="520" max="520" width="15.453125" style="20" customWidth="1"/>
    <col min="521" max="521" width="5.1796875" style="20" customWidth="1"/>
    <col min="522" max="523" width="8.81640625" style="20"/>
    <col min="524" max="524" width="3" style="20" customWidth="1"/>
    <col min="525" max="527" width="8.81640625" style="20"/>
    <col min="528" max="528" width="7" style="20" customWidth="1"/>
    <col min="529" max="768" width="8.81640625" style="20"/>
    <col min="769" max="769" width="3" style="20" customWidth="1"/>
    <col min="770" max="770" width="4.1796875" style="20" customWidth="1"/>
    <col min="771" max="771" width="54" style="20" customWidth="1"/>
    <col min="772" max="772" width="3.7265625" style="20" customWidth="1"/>
    <col min="773" max="773" width="90.26953125" style="20" customWidth="1"/>
    <col min="774" max="775" width="8.81640625" style="20"/>
    <col min="776" max="776" width="15.453125" style="20" customWidth="1"/>
    <col min="777" max="777" width="5.1796875" style="20" customWidth="1"/>
    <col min="778" max="779" width="8.81640625" style="20"/>
    <col min="780" max="780" width="3" style="20" customWidth="1"/>
    <col min="781" max="783" width="8.81640625" style="20"/>
    <col min="784" max="784" width="7" style="20" customWidth="1"/>
    <col min="785" max="1024" width="8.81640625" style="20"/>
    <col min="1025" max="1025" width="3" style="20" customWidth="1"/>
    <col min="1026" max="1026" width="4.1796875" style="20" customWidth="1"/>
    <col min="1027" max="1027" width="54" style="20" customWidth="1"/>
    <col min="1028" max="1028" width="3.7265625" style="20" customWidth="1"/>
    <col min="1029" max="1029" width="90.26953125" style="20" customWidth="1"/>
    <col min="1030" max="1031" width="8.81640625" style="20"/>
    <col min="1032" max="1032" width="15.453125" style="20" customWidth="1"/>
    <col min="1033" max="1033" width="5.1796875" style="20" customWidth="1"/>
    <col min="1034" max="1035" width="8.81640625" style="20"/>
    <col min="1036" max="1036" width="3" style="20" customWidth="1"/>
    <col min="1037" max="1039" width="8.81640625" style="20"/>
    <col min="1040" max="1040" width="7" style="20" customWidth="1"/>
    <col min="1041" max="1280" width="8.81640625" style="20"/>
    <col min="1281" max="1281" width="3" style="20" customWidth="1"/>
    <col min="1282" max="1282" width="4.1796875" style="20" customWidth="1"/>
    <col min="1283" max="1283" width="54" style="20" customWidth="1"/>
    <col min="1284" max="1284" width="3.7265625" style="20" customWidth="1"/>
    <col min="1285" max="1285" width="90.26953125" style="20" customWidth="1"/>
    <col min="1286" max="1287" width="8.81640625" style="20"/>
    <col min="1288" max="1288" width="15.453125" style="20" customWidth="1"/>
    <col min="1289" max="1289" width="5.1796875" style="20" customWidth="1"/>
    <col min="1290" max="1291" width="8.81640625" style="20"/>
    <col min="1292" max="1292" width="3" style="20" customWidth="1"/>
    <col min="1293" max="1295" width="8.81640625" style="20"/>
    <col min="1296" max="1296" width="7" style="20" customWidth="1"/>
    <col min="1297" max="1536" width="8.81640625" style="20"/>
    <col min="1537" max="1537" width="3" style="20" customWidth="1"/>
    <col min="1538" max="1538" width="4.1796875" style="20" customWidth="1"/>
    <col min="1539" max="1539" width="54" style="20" customWidth="1"/>
    <col min="1540" max="1540" width="3.7265625" style="20" customWidth="1"/>
    <col min="1541" max="1541" width="90.26953125" style="20" customWidth="1"/>
    <col min="1542" max="1543" width="8.81640625" style="20"/>
    <col min="1544" max="1544" width="15.453125" style="20" customWidth="1"/>
    <col min="1545" max="1545" width="5.1796875" style="20" customWidth="1"/>
    <col min="1546" max="1547" width="8.81640625" style="20"/>
    <col min="1548" max="1548" width="3" style="20" customWidth="1"/>
    <col min="1549" max="1551" width="8.81640625" style="20"/>
    <col min="1552" max="1552" width="7" style="20" customWidth="1"/>
    <col min="1553" max="1792" width="8.81640625" style="20"/>
    <col min="1793" max="1793" width="3" style="20" customWidth="1"/>
    <col min="1794" max="1794" width="4.1796875" style="20" customWidth="1"/>
    <col min="1795" max="1795" width="54" style="20" customWidth="1"/>
    <col min="1796" max="1796" width="3.7265625" style="20" customWidth="1"/>
    <col min="1797" max="1797" width="90.26953125" style="20" customWidth="1"/>
    <col min="1798" max="1799" width="8.81640625" style="20"/>
    <col min="1800" max="1800" width="15.453125" style="20" customWidth="1"/>
    <col min="1801" max="1801" width="5.1796875" style="20" customWidth="1"/>
    <col min="1802" max="1803" width="8.81640625" style="20"/>
    <col min="1804" max="1804" width="3" style="20" customWidth="1"/>
    <col min="1805" max="1807" width="8.81640625" style="20"/>
    <col min="1808" max="1808" width="7" style="20" customWidth="1"/>
    <col min="1809" max="2048" width="8.81640625" style="20"/>
    <col min="2049" max="2049" width="3" style="20" customWidth="1"/>
    <col min="2050" max="2050" width="4.1796875" style="20" customWidth="1"/>
    <col min="2051" max="2051" width="54" style="20" customWidth="1"/>
    <col min="2052" max="2052" width="3.7265625" style="20" customWidth="1"/>
    <col min="2053" max="2053" width="90.26953125" style="20" customWidth="1"/>
    <col min="2054" max="2055" width="8.81640625" style="20"/>
    <col min="2056" max="2056" width="15.453125" style="20" customWidth="1"/>
    <col min="2057" max="2057" width="5.1796875" style="20" customWidth="1"/>
    <col min="2058" max="2059" width="8.81640625" style="20"/>
    <col min="2060" max="2060" width="3" style="20" customWidth="1"/>
    <col min="2061" max="2063" width="8.81640625" style="20"/>
    <col min="2064" max="2064" width="7" style="20" customWidth="1"/>
    <col min="2065" max="2304" width="8.81640625" style="20"/>
    <col min="2305" max="2305" width="3" style="20" customWidth="1"/>
    <col min="2306" max="2306" width="4.1796875" style="20" customWidth="1"/>
    <col min="2307" max="2307" width="54" style="20" customWidth="1"/>
    <col min="2308" max="2308" width="3.7265625" style="20" customWidth="1"/>
    <col min="2309" max="2309" width="90.26953125" style="20" customWidth="1"/>
    <col min="2310" max="2311" width="8.81640625" style="20"/>
    <col min="2312" max="2312" width="15.453125" style="20" customWidth="1"/>
    <col min="2313" max="2313" width="5.1796875" style="20" customWidth="1"/>
    <col min="2314" max="2315" width="8.81640625" style="20"/>
    <col min="2316" max="2316" width="3" style="20" customWidth="1"/>
    <col min="2317" max="2319" width="8.81640625" style="20"/>
    <col min="2320" max="2320" width="7" style="20" customWidth="1"/>
    <col min="2321" max="2560" width="8.81640625" style="20"/>
    <col min="2561" max="2561" width="3" style="20" customWidth="1"/>
    <col min="2562" max="2562" width="4.1796875" style="20" customWidth="1"/>
    <col min="2563" max="2563" width="54" style="20" customWidth="1"/>
    <col min="2564" max="2564" width="3.7265625" style="20" customWidth="1"/>
    <col min="2565" max="2565" width="90.26953125" style="20" customWidth="1"/>
    <col min="2566" max="2567" width="8.81640625" style="20"/>
    <col min="2568" max="2568" width="15.453125" style="20" customWidth="1"/>
    <col min="2569" max="2569" width="5.1796875" style="20" customWidth="1"/>
    <col min="2570" max="2571" width="8.81640625" style="20"/>
    <col min="2572" max="2572" width="3" style="20" customWidth="1"/>
    <col min="2573" max="2575" width="8.81640625" style="20"/>
    <col min="2576" max="2576" width="7" style="20" customWidth="1"/>
    <col min="2577" max="2816" width="8.81640625" style="20"/>
    <col min="2817" max="2817" width="3" style="20" customWidth="1"/>
    <col min="2818" max="2818" width="4.1796875" style="20" customWidth="1"/>
    <col min="2819" max="2819" width="54" style="20" customWidth="1"/>
    <col min="2820" max="2820" width="3.7265625" style="20" customWidth="1"/>
    <col min="2821" max="2821" width="90.26953125" style="20" customWidth="1"/>
    <col min="2822" max="2823" width="8.81640625" style="20"/>
    <col min="2824" max="2824" width="15.453125" style="20" customWidth="1"/>
    <col min="2825" max="2825" width="5.1796875" style="20" customWidth="1"/>
    <col min="2826" max="2827" width="8.81640625" style="20"/>
    <col min="2828" max="2828" width="3" style="20" customWidth="1"/>
    <col min="2829" max="2831" width="8.81640625" style="20"/>
    <col min="2832" max="2832" width="7" style="20" customWidth="1"/>
    <col min="2833" max="3072" width="8.81640625" style="20"/>
    <col min="3073" max="3073" width="3" style="20" customWidth="1"/>
    <col min="3074" max="3074" width="4.1796875" style="20" customWidth="1"/>
    <col min="3075" max="3075" width="54" style="20" customWidth="1"/>
    <col min="3076" max="3076" width="3.7265625" style="20" customWidth="1"/>
    <col min="3077" max="3077" width="90.26953125" style="20" customWidth="1"/>
    <col min="3078" max="3079" width="8.81640625" style="20"/>
    <col min="3080" max="3080" width="15.453125" style="20" customWidth="1"/>
    <col min="3081" max="3081" width="5.1796875" style="20" customWidth="1"/>
    <col min="3082" max="3083" width="8.81640625" style="20"/>
    <col min="3084" max="3084" width="3" style="20" customWidth="1"/>
    <col min="3085" max="3087" width="8.81640625" style="20"/>
    <col min="3088" max="3088" width="7" style="20" customWidth="1"/>
    <col min="3089" max="3328" width="8.81640625" style="20"/>
    <col min="3329" max="3329" width="3" style="20" customWidth="1"/>
    <col min="3330" max="3330" width="4.1796875" style="20" customWidth="1"/>
    <col min="3331" max="3331" width="54" style="20" customWidth="1"/>
    <col min="3332" max="3332" width="3.7265625" style="20" customWidth="1"/>
    <col min="3333" max="3333" width="90.26953125" style="20" customWidth="1"/>
    <col min="3334" max="3335" width="8.81640625" style="20"/>
    <col min="3336" max="3336" width="15.453125" style="20" customWidth="1"/>
    <col min="3337" max="3337" width="5.1796875" style="20" customWidth="1"/>
    <col min="3338" max="3339" width="8.81640625" style="20"/>
    <col min="3340" max="3340" width="3" style="20" customWidth="1"/>
    <col min="3341" max="3343" width="8.81640625" style="20"/>
    <col min="3344" max="3344" width="7" style="20" customWidth="1"/>
    <col min="3345" max="3584" width="8.81640625" style="20"/>
    <col min="3585" max="3585" width="3" style="20" customWidth="1"/>
    <col min="3586" max="3586" width="4.1796875" style="20" customWidth="1"/>
    <col min="3587" max="3587" width="54" style="20" customWidth="1"/>
    <col min="3588" max="3588" width="3.7265625" style="20" customWidth="1"/>
    <col min="3589" max="3589" width="90.26953125" style="20" customWidth="1"/>
    <col min="3590" max="3591" width="8.81640625" style="20"/>
    <col min="3592" max="3592" width="15.453125" style="20" customWidth="1"/>
    <col min="3593" max="3593" width="5.1796875" style="20" customWidth="1"/>
    <col min="3594" max="3595" width="8.81640625" style="20"/>
    <col min="3596" max="3596" width="3" style="20" customWidth="1"/>
    <col min="3597" max="3599" width="8.81640625" style="20"/>
    <col min="3600" max="3600" width="7" style="20" customWidth="1"/>
    <col min="3601" max="3840" width="8.81640625" style="20"/>
    <col min="3841" max="3841" width="3" style="20" customWidth="1"/>
    <col min="3842" max="3842" width="4.1796875" style="20" customWidth="1"/>
    <col min="3843" max="3843" width="54" style="20" customWidth="1"/>
    <col min="3844" max="3844" width="3.7265625" style="20" customWidth="1"/>
    <col min="3845" max="3845" width="90.26953125" style="20" customWidth="1"/>
    <col min="3846" max="3847" width="8.81640625" style="20"/>
    <col min="3848" max="3848" width="15.453125" style="20" customWidth="1"/>
    <col min="3849" max="3849" width="5.1796875" style="20" customWidth="1"/>
    <col min="3850" max="3851" width="8.81640625" style="20"/>
    <col min="3852" max="3852" width="3" style="20" customWidth="1"/>
    <col min="3853" max="3855" width="8.81640625" style="20"/>
    <col min="3856" max="3856" width="7" style="20" customWidth="1"/>
    <col min="3857" max="4096" width="8.81640625" style="20"/>
    <col min="4097" max="4097" width="3" style="20" customWidth="1"/>
    <col min="4098" max="4098" width="4.1796875" style="20" customWidth="1"/>
    <col min="4099" max="4099" width="54" style="20" customWidth="1"/>
    <col min="4100" max="4100" width="3.7265625" style="20" customWidth="1"/>
    <col min="4101" max="4101" width="90.26953125" style="20" customWidth="1"/>
    <col min="4102" max="4103" width="8.81640625" style="20"/>
    <col min="4104" max="4104" width="15.453125" style="20" customWidth="1"/>
    <col min="4105" max="4105" width="5.1796875" style="20" customWidth="1"/>
    <col min="4106" max="4107" width="8.81640625" style="20"/>
    <col min="4108" max="4108" width="3" style="20" customWidth="1"/>
    <col min="4109" max="4111" width="8.81640625" style="20"/>
    <col min="4112" max="4112" width="7" style="20" customWidth="1"/>
    <col min="4113" max="4352" width="8.81640625" style="20"/>
    <col min="4353" max="4353" width="3" style="20" customWidth="1"/>
    <col min="4354" max="4354" width="4.1796875" style="20" customWidth="1"/>
    <col min="4355" max="4355" width="54" style="20" customWidth="1"/>
    <col min="4356" max="4356" width="3.7265625" style="20" customWidth="1"/>
    <col min="4357" max="4357" width="90.26953125" style="20" customWidth="1"/>
    <col min="4358" max="4359" width="8.81640625" style="20"/>
    <col min="4360" max="4360" width="15.453125" style="20" customWidth="1"/>
    <col min="4361" max="4361" width="5.1796875" style="20" customWidth="1"/>
    <col min="4362" max="4363" width="8.81640625" style="20"/>
    <col min="4364" max="4364" width="3" style="20" customWidth="1"/>
    <col min="4365" max="4367" width="8.81640625" style="20"/>
    <col min="4368" max="4368" width="7" style="20" customWidth="1"/>
    <col min="4369" max="4608" width="8.81640625" style="20"/>
    <col min="4609" max="4609" width="3" style="20" customWidth="1"/>
    <col min="4610" max="4610" width="4.1796875" style="20" customWidth="1"/>
    <col min="4611" max="4611" width="54" style="20" customWidth="1"/>
    <col min="4612" max="4612" width="3.7265625" style="20" customWidth="1"/>
    <col min="4613" max="4613" width="90.26953125" style="20" customWidth="1"/>
    <col min="4614" max="4615" width="8.81640625" style="20"/>
    <col min="4616" max="4616" width="15.453125" style="20" customWidth="1"/>
    <col min="4617" max="4617" width="5.1796875" style="20" customWidth="1"/>
    <col min="4618" max="4619" width="8.81640625" style="20"/>
    <col min="4620" max="4620" width="3" style="20" customWidth="1"/>
    <col min="4621" max="4623" width="8.81640625" style="20"/>
    <col min="4624" max="4624" width="7" style="20" customWidth="1"/>
    <col min="4625" max="4864" width="8.81640625" style="20"/>
    <col min="4865" max="4865" width="3" style="20" customWidth="1"/>
    <col min="4866" max="4866" width="4.1796875" style="20" customWidth="1"/>
    <col min="4867" max="4867" width="54" style="20" customWidth="1"/>
    <col min="4868" max="4868" width="3.7265625" style="20" customWidth="1"/>
    <col min="4869" max="4869" width="90.26953125" style="20" customWidth="1"/>
    <col min="4870" max="4871" width="8.81640625" style="20"/>
    <col min="4872" max="4872" width="15.453125" style="20" customWidth="1"/>
    <col min="4873" max="4873" width="5.1796875" style="20" customWidth="1"/>
    <col min="4874" max="4875" width="8.81640625" style="20"/>
    <col min="4876" max="4876" width="3" style="20" customWidth="1"/>
    <col min="4877" max="4879" width="8.81640625" style="20"/>
    <col min="4880" max="4880" width="7" style="20" customWidth="1"/>
    <col min="4881" max="5120" width="8.81640625" style="20"/>
    <col min="5121" max="5121" width="3" style="20" customWidth="1"/>
    <col min="5122" max="5122" width="4.1796875" style="20" customWidth="1"/>
    <col min="5123" max="5123" width="54" style="20" customWidth="1"/>
    <col min="5124" max="5124" width="3.7265625" style="20" customWidth="1"/>
    <col min="5125" max="5125" width="90.26953125" style="20" customWidth="1"/>
    <col min="5126" max="5127" width="8.81640625" style="20"/>
    <col min="5128" max="5128" width="15.453125" style="20" customWidth="1"/>
    <col min="5129" max="5129" width="5.1796875" style="20" customWidth="1"/>
    <col min="5130" max="5131" width="8.81640625" style="20"/>
    <col min="5132" max="5132" width="3" style="20" customWidth="1"/>
    <col min="5133" max="5135" width="8.81640625" style="20"/>
    <col min="5136" max="5136" width="7" style="20" customWidth="1"/>
    <col min="5137" max="5376" width="8.81640625" style="20"/>
    <col min="5377" max="5377" width="3" style="20" customWidth="1"/>
    <col min="5378" max="5378" width="4.1796875" style="20" customWidth="1"/>
    <col min="5379" max="5379" width="54" style="20" customWidth="1"/>
    <col min="5380" max="5380" width="3.7265625" style="20" customWidth="1"/>
    <col min="5381" max="5381" width="90.26953125" style="20" customWidth="1"/>
    <col min="5382" max="5383" width="8.81640625" style="20"/>
    <col min="5384" max="5384" width="15.453125" style="20" customWidth="1"/>
    <col min="5385" max="5385" width="5.1796875" style="20" customWidth="1"/>
    <col min="5386" max="5387" width="8.81640625" style="20"/>
    <col min="5388" max="5388" width="3" style="20" customWidth="1"/>
    <col min="5389" max="5391" width="8.81640625" style="20"/>
    <col min="5392" max="5392" width="7" style="20" customWidth="1"/>
    <col min="5393" max="5632" width="8.81640625" style="20"/>
    <col min="5633" max="5633" width="3" style="20" customWidth="1"/>
    <col min="5634" max="5634" width="4.1796875" style="20" customWidth="1"/>
    <col min="5635" max="5635" width="54" style="20" customWidth="1"/>
    <col min="5636" max="5636" width="3.7265625" style="20" customWidth="1"/>
    <col min="5637" max="5637" width="90.26953125" style="20" customWidth="1"/>
    <col min="5638" max="5639" width="8.81640625" style="20"/>
    <col min="5640" max="5640" width="15.453125" style="20" customWidth="1"/>
    <col min="5641" max="5641" width="5.1796875" style="20" customWidth="1"/>
    <col min="5642" max="5643" width="8.81640625" style="20"/>
    <col min="5644" max="5644" width="3" style="20" customWidth="1"/>
    <col min="5645" max="5647" width="8.81640625" style="20"/>
    <col min="5648" max="5648" width="7" style="20" customWidth="1"/>
    <col min="5649" max="5888" width="8.81640625" style="20"/>
    <col min="5889" max="5889" width="3" style="20" customWidth="1"/>
    <col min="5890" max="5890" width="4.1796875" style="20" customWidth="1"/>
    <col min="5891" max="5891" width="54" style="20" customWidth="1"/>
    <col min="5892" max="5892" width="3.7265625" style="20" customWidth="1"/>
    <col min="5893" max="5893" width="90.26953125" style="20" customWidth="1"/>
    <col min="5894" max="5895" width="8.81640625" style="20"/>
    <col min="5896" max="5896" width="15.453125" style="20" customWidth="1"/>
    <col min="5897" max="5897" width="5.1796875" style="20" customWidth="1"/>
    <col min="5898" max="5899" width="8.81640625" style="20"/>
    <col min="5900" max="5900" width="3" style="20" customWidth="1"/>
    <col min="5901" max="5903" width="8.81640625" style="20"/>
    <col min="5904" max="5904" width="7" style="20" customWidth="1"/>
    <col min="5905" max="6144" width="8.81640625" style="20"/>
    <col min="6145" max="6145" width="3" style="20" customWidth="1"/>
    <col min="6146" max="6146" width="4.1796875" style="20" customWidth="1"/>
    <col min="6147" max="6147" width="54" style="20" customWidth="1"/>
    <col min="6148" max="6148" width="3.7265625" style="20" customWidth="1"/>
    <col min="6149" max="6149" width="90.26953125" style="20" customWidth="1"/>
    <col min="6150" max="6151" width="8.81640625" style="20"/>
    <col min="6152" max="6152" width="15.453125" style="20" customWidth="1"/>
    <col min="6153" max="6153" width="5.1796875" style="20" customWidth="1"/>
    <col min="6154" max="6155" width="8.81640625" style="20"/>
    <col min="6156" max="6156" width="3" style="20" customWidth="1"/>
    <col min="6157" max="6159" width="8.81640625" style="20"/>
    <col min="6160" max="6160" width="7" style="20" customWidth="1"/>
    <col min="6161" max="6400" width="8.81640625" style="20"/>
    <col min="6401" max="6401" width="3" style="20" customWidth="1"/>
    <col min="6402" max="6402" width="4.1796875" style="20" customWidth="1"/>
    <col min="6403" max="6403" width="54" style="20" customWidth="1"/>
    <col min="6404" max="6404" width="3.7265625" style="20" customWidth="1"/>
    <col min="6405" max="6405" width="90.26953125" style="20" customWidth="1"/>
    <col min="6406" max="6407" width="8.81640625" style="20"/>
    <col min="6408" max="6408" width="15.453125" style="20" customWidth="1"/>
    <col min="6409" max="6409" width="5.1796875" style="20" customWidth="1"/>
    <col min="6410" max="6411" width="8.81640625" style="20"/>
    <col min="6412" max="6412" width="3" style="20" customWidth="1"/>
    <col min="6413" max="6415" width="8.81640625" style="20"/>
    <col min="6416" max="6416" width="7" style="20" customWidth="1"/>
    <col min="6417" max="6656" width="8.81640625" style="20"/>
    <col min="6657" max="6657" width="3" style="20" customWidth="1"/>
    <col min="6658" max="6658" width="4.1796875" style="20" customWidth="1"/>
    <col min="6659" max="6659" width="54" style="20" customWidth="1"/>
    <col min="6660" max="6660" width="3.7265625" style="20" customWidth="1"/>
    <col min="6661" max="6661" width="90.26953125" style="20" customWidth="1"/>
    <col min="6662" max="6663" width="8.81640625" style="20"/>
    <col min="6664" max="6664" width="15.453125" style="20" customWidth="1"/>
    <col min="6665" max="6665" width="5.1796875" style="20" customWidth="1"/>
    <col min="6666" max="6667" width="8.81640625" style="20"/>
    <col min="6668" max="6668" width="3" style="20" customWidth="1"/>
    <col min="6669" max="6671" width="8.81640625" style="20"/>
    <col min="6672" max="6672" width="7" style="20" customWidth="1"/>
    <col min="6673" max="6912" width="8.81640625" style="20"/>
    <col min="6913" max="6913" width="3" style="20" customWidth="1"/>
    <col min="6914" max="6914" width="4.1796875" style="20" customWidth="1"/>
    <col min="6915" max="6915" width="54" style="20" customWidth="1"/>
    <col min="6916" max="6916" width="3.7265625" style="20" customWidth="1"/>
    <col min="6917" max="6917" width="90.26953125" style="20" customWidth="1"/>
    <col min="6918" max="6919" width="8.81640625" style="20"/>
    <col min="6920" max="6920" width="15.453125" style="20" customWidth="1"/>
    <col min="6921" max="6921" width="5.1796875" style="20" customWidth="1"/>
    <col min="6922" max="6923" width="8.81640625" style="20"/>
    <col min="6924" max="6924" width="3" style="20" customWidth="1"/>
    <col min="6925" max="6927" width="8.81640625" style="20"/>
    <col min="6928" max="6928" width="7" style="20" customWidth="1"/>
    <col min="6929" max="7168" width="8.81640625" style="20"/>
    <col min="7169" max="7169" width="3" style="20" customWidth="1"/>
    <col min="7170" max="7170" width="4.1796875" style="20" customWidth="1"/>
    <col min="7171" max="7171" width="54" style="20" customWidth="1"/>
    <col min="7172" max="7172" width="3.7265625" style="20" customWidth="1"/>
    <col min="7173" max="7173" width="90.26953125" style="20" customWidth="1"/>
    <col min="7174" max="7175" width="8.81640625" style="20"/>
    <col min="7176" max="7176" width="15.453125" style="20" customWidth="1"/>
    <col min="7177" max="7177" width="5.1796875" style="20" customWidth="1"/>
    <col min="7178" max="7179" width="8.81640625" style="20"/>
    <col min="7180" max="7180" width="3" style="20" customWidth="1"/>
    <col min="7181" max="7183" width="8.81640625" style="20"/>
    <col min="7184" max="7184" width="7" style="20" customWidth="1"/>
    <col min="7185" max="7424" width="8.81640625" style="20"/>
    <col min="7425" max="7425" width="3" style="20" customWidth="1"/>
    <col min="7426" max="7426" width="4.1796875" style="20" customWidth="1"/>
    <col min="7427" max="7427" width="54" style="20" customWidth="1"/>
    <col min="7428" max="7428" width="3.7265625" style="20" customWidth="1"/>
    <col min="7429" max="7429" width="90.26953125" style="20" customWidth="1"/>
    <col min="7430" max="7431" width="8.81640625" style="20"/>
    <col min="7432" max="7432" width="15.453125" style="20" customWidth="1"/>
    <col min="7433" max="7433" width="5.1796875" style="20" customWidth="1"/>
    <col min="7434" max="7435" width="8.81640625" style="20"/>
    <col min="7436" max="7436" width="3" style="20" customWidth="1"/>
    <col min="7437" max="7439" width="8.81640625" style="20"/>
    <col min="7440" max="7440" width="7" style="20" customWidth="1"/>
    <col min="7441" max="7680" width="8.81640625" style="20"/>
    <col min="7681" max="7681" width="3" style="20" customWidth="1"/>
    <col min="7682" max="7682" width="4.1796875" style="20" customWidth="1"/>
    <col min="7683" max="7683" width="54" style="20" customWidth="1"/>
    <col min="7684" max="7684" width="3.7265625" style="20" customWidth="1"/>
    <col min="7685" max="7685" width="90.26953125" style="20" customWidth="1"/>
    <col min="7686" max="7687" width="8.81640625" style="20"/>
    <col min="7688" max="7688" width="15.453125" style="20" customWidth="1"/>
    <col min="7689" max="7689" width="5.1796875" style="20" customWidth="1"/>
    <col min="7690" max="7691" width="8.81640625" style="20"/>
    <col min="7692" max="7692" width="3" style="20" customWidth="1"/>
    <col min="7693" max="7695" width="8.81640625" style="20"/>
    <col min="7696" max="7696" width="7" style="20" customWidth="1"/>
    <col min="7697" max="7936" width="8.81640625" style="20"/>
    <col min="7937" max="7937" width="3" style="20" customWidth="1"/>
    <col min="7938" max="7938" width="4.1796875" style="20" customWidth="1"/>
    <col min="7939" max="7939" width="54" style="20" customWidth="1"/>
    <col min="7940" max="7940" width="3.7265625" style="20" customWidth="1"/>
    <col min="7941" max="7941" width="90.26953125" style="20" customWidth="1"/>
    <col min="7942" max="7943" width="8.81640625" style="20"/>
    <col min="7944" max="7944" width="15.453125" style="20" customWidth="1"/>
    <col min="7945" max="7945" width="5.1796875" style="20" customWidth="1"/>
    <col min="7946" max="7947" width="8.81640625" style="20"/>
    <col min="7948" max="7948" width="3" style="20" customWidth="1"/>
    <col min="7949" max="7951" width="8.81640625" style="20"/>
    <col min="7952" max="7952" width="7" style="20" customWidth="1"/>
    <col min="7953" max="8192" width="8.81640625" style="20"/>
    <col min="8193" max="8193" width="3" style="20" customWidth="1"/>
    <col min="8194" max="8194" width="4.1796875" style="20" customWidth="1"/>
    <col min="8195" max="8195" width="54" style="20" customWidth="1"/>
    <col min="8196" max="8196" width="3.7265625" style="20" customWidth="1"/>
    <col min="8197" max="8197" width="90.26953125" style="20" customWidth="1"/>
    <col min="8198" max="8199" width="8.81640625" style="20"/>
    <col min="8200" max="8200" width="15.453125" style="20" customWidth="1"/>
    <col min="8201" max="8201" width="5.1796875" style="20" customWidth="1"/>
    <col min="8202" max="8203" width="8.81640625" style="20"/>
    <col min="8204" max="8204" width="3" style="20" customWidth="1"/>
    <col min="8205" max="8207" width="8.81640625" style="20"/>
    <col min="8208" max="8208" width="7" style="20" customWidth="1"/>
    <col min="8209" max="8448" width="8.81640625" style="20"/>
    <col min="8449" max="8449" width="3" style="20" customWidth="1"/>
    <col min="8450" max="8450" width="4.1796875" style="20" customWidth="1"/>
    <col min="8451" max="8451" width="54" style="20" customWidth="1"/>
    <col min="8452" max="8452" width="3.7265625" style="20" customWidth="1"/>
    <col min="8453" max="8453" width="90.26953125" style="20" customWidth="1"/>
    <col min="8454" max="8455" width="8.81640625" style="20"/>
    <col min="8456" max="8456" width="15.453125" style="20" customWidth="1"/>
    <col min="8457" max="8457" width="5.1796875" style="20" customWidth="1"/>
    <col min="8458" max="8459" width="8.81640625" style="20"/>
    <col min="8460" max="8460" width="3" style="20" customWidth="1"/>
    <col min="8461" max="8463" width="8.81640625" style="20"/>
    <col min="8464" max="8464" width="7" style="20" customWidth="1"/>
    <col min="8465" max="8704" width="8.81640625" style="20"/>
    <col min="8705" max="8705" width="3" style="20" customWidth="1"/>
    <col min="8706" max="8706" width="4.1796875" style="20" customWidth="1"/>
    <col min="8707" max="8707" width="54" style="20" customWidth="1"/>
    <col min="8708" max="8708" width="3.7265625" style="20" customWidth="1"/>
    <col min="8709" max="8709" width="90.26953125" style="20" customWidth="1"/>
    <col min="8710" max="8711" width="8.81640625" style="20"/>
    <col min="8712" max="8712" width="15.453125" style="20" customWidth="1"/>
    <col min="8713" max="8713" width="5.1796875" style="20" customWidth="1"/>
    <col min="8714" max="8715" width="8.81640625" style="20"/>
    <col min="8716" max="8716" width="3" style="20" customWidth="1"/>
    <col min="8717" max="8719" width="8.81640625" style="20"/>
    <col min="8720" max="8720" width="7" style="20" customWidth="1"/>
    <col min="8721" max="8960" width="8.81640625" style="20"/>
    <col min="8961" max="8961" width="3" style="20" customWidth="1"/>
    <col min="8962" max="8962" width="4.1796875" style="20" customWidth="1"/>
    <col min="8963" max="8963" width="54" style="20" customWidth="1"/>
    <col min="8964" max="8964" width="3.7265625" style="20" customWidth="1"/>
    <col min="8965" max="8965" width="90.26953125" style="20" customWidth="1"/>
    <col min="8966" max="8967" width="8.81640625" style="20"/>
    <col min="8968" max="8968" width="15.453125" style="20" customWidth="1"/>
    <col min="8969" max="8969" width="5.1796875" style="20" customWidth="1"/>
    <col min="8970" max="8971" width="8.81640625" style="20"/>
    <col min="8972" max="8972" width="3" style="20" customWidth="1"/>
    <col min="8973" max="8975" width="8.81640625" style="20"/>
    <col min="8976" max="8976" width="7" style="20" customWidth="1"/>
    <col min="8977" max="9216" width="8.81640625" style="20"/>
    <col min="9217" max="9217" width="3" style="20" customWidth="1"/>
    <col min="9218" max="9218" width="4.1796875" style="20" customWidth="1"/>
    <col min="9219" max="9219" width="54" style="20" customWidth="1"/>
    <col min="9220" max="9220" width="3.7265625" style="20" customWidth="1"/>
    <col min="9221" max="9221" width="90.26953125" style="20" customWidth="1"/>
    <col min="9222" max="9223" width="8.81640625" style="20"/>
    <col min="9224" max="9224" width="15.453125" style="20" customWidth="1"/>
    <col min="9225" max="9225" width="5.1796875" style="20" customWidth="1"/>
    <col min="9226" max="9227" width="8.81640625" style="20"/>
    <col min="9228" max="9228" width="3" style="20" customWidth="1"/>
    <col min="9229" max="9231" width="8.81640625" style="20"/>
    <col min="9232" max="9232" width="7" style="20" customWidth="1"/>
    <col min="9233" max="9472" width="8.81640625" style="20"/>
    <col min="9473" max="9473" width="3" style="20" customWidth="1"/>
    <col min="9474" max="9474" width="4.1796875" style="20" customWidth="1"/>
    <col min="9475" max="9475" width="54" style="20" customWidth="1"/>
    <col min="9476" max="9476" width="3.7265625" style="20" customWidth="1"/>
    <col min="9477" max="9477" width="90.26953125" style="20" customWidth="1"/>
    <col min="9478" max="9479" width="8.81640625" style="20"/>
    <col min="9480" max="9480" width="15.453125" style="20" customWidth="1"/>
    <col min="9481" max="9481" width="5.1796875" style="20" customWidth="1"/>
    <col min="9482" max="9483" width="8.81640625" style="20"/>
    <col min="9484" max="9484" width="3" style="20" customWidth="1"/>
    <col min="9485" max="9487" width="8.81640625" style="20"/>
    <col min="9488" max="9488" width="7" style="20" customWidth="1"/>
    <col min="9489" max="9728" width="8.81640625" style="20"/>
    <col min="9729" max="9729" width="3" style="20" customWidth="1"/>
    <col min="9730" max="9730" width="4.1796875" style="20" customWidth="1"/>
    <col min="9731" max="9731" width="54" style="20" customWidth="1"/>
    <col min="9732" max="9732" width="3.7265625" style="20" customWidth="1"/>
    <col min="9733" max="9733" width="90.26953125" style="20" customWidth="1"/>
    <col min="9734" max="9735" width="8.81640625" style="20"/>
    <col min="9736" max="9736" width="15.453125" style="20" customWidth="1"/>
    <col min="9737" max="9737" width="5.1796875" style="20" customWidth="1"/>
    <col min="9738" max="9739" width="8.81640625" style="20"/>
    <col min="9740" max="9740" width="3" style="20" customWidth="1"/>
    <col min="9741" max="9743" width="8.81640625" style="20"/>
    <col min="9744" max="9744" width="7" style="20" customWidth="1"/>
    <col min="9745" max="9984" width="8.81640625" style="20"/>
    <col min="9985" max="9985" width="3" style="20" customWidth="1"/>
    <col min="9986" max="9986" width="4.1796875" style="20" customWidth="1"/>
    <col min="9987" max="9987" width="54" style="20" customWidth="1"/>
    <col min="9988" max="9988" width="3.7265625" style="20" customWidth="1"/>
    <col min="9989" max="9989" width="90.26953125" style="20" customWidth="1"/>
    <col min="9990" max="9991" width="8.81640625" style="20"/>
    <col min="9992" max="9992" width="15.453125" style="20" customWidth="1"/>
    <col min="9993" max="9993" width="5.1796875" style="20" customWidth="1"/>
    <col min="9994" max="9995" width="8.81640625" style="20"/>
    <col min="9996" max="9996" width="3" style="20" customWidth="1"/>
    <col min="9997" max="9999" width="8.81640625" style="20"/>
    <col min="10000" max="10000" width="7" style="20" customWidth="1"/>
    <col min="10001" max="10240" width="8.81640625" style="20"/>
    <col min="10241" max="10241" width="3" style="20" customWidth="1"/>
    <col min="10242" max="10242" width="4.1796875" style="20" customWidth="1"/>
    <col min="10243" max="10243" width="54" style="20" customWidth="1"/>
    <col min="10244" max="10244" width="3.7265625" style="20" customWidth="1"/>
    <col min="10245" max="10245" width="90.26953125" style="20" customWidth="1"/>
    <col min="10246" max="10247" width="8.81640625" style="20"/>
    <col min="10248" max="10248" width="15.453125" style="20" customWidth="1"/>
    <col min="10249" max="10249" width="5.1796875" style="20" customWidth="1"/>
    <col min="10250" max="10251" width="8.81640625" style="20"/>
    <col min="10252" max="10252" width="3" style="20" customWidth="1"/>
    <col min="10253" max="10255" width="8.81640625" style="20"/>
    <col min="10256" max="10256" width="7" style="20" customWidth="1"/>
    <col min="10257" max="10496" width="8.81640625" style="20"/>
    <col min="10497" max="10497" width="3" style="20" customWidth="1"/>
    <col min="10498" max="10498" width="4.1796875" style="20" customWidth="1"/>
    <col min="10499" max="10499" width="54" style="20" customWidth="1"/>
    <col min="10500" max="10500" width="3.7265625" style="20" customWidth="1"/>
    <col min="10501" max="10501" width="90.26953125" style="20" customWidth="1"/>
    <col min="10502" max="10503" width="8.81640625" style="20"/>
    <col min="10504" max="10504" width="15.453125" style="20" customWidth="1"/>
    <col min="10505" max="10505" width="5.1796875" style="20" customWidth="1"/>
    <col min="10506" max="10507" width="8.81640625" style="20"/>
    <col min="10508" max="10508" width="3" style="20" customWidth="1"/>
    <col min="10509" max="10511" width="8.81640625" style="20"/>
    <col min="10512" max="10512" width="7" style="20" customWidth="1"/>
    <col min="10513" max="10752" width="8.81640625" style="20"/>
    <col min="10753" max="10753" width="3" style="20" customWidth="1"/>
    <col min="10754" max="10754" width="4.1796875" style="20" customWidth="1"/>
    <col min="10755" max="10755" width="54" style="20" customWidth="1"/>
    <col min="10756" max="10756" width="3.7265625" style="20" customWidth="1"/>
    <col min="10757" max="10757" width="90.26953125" style="20" customWidth="1"/>
    <col min="10758" max="10759" width="8.81640625" style="20"/>
    <col min="10760" max="10760" width="15.453125" style="20" customWidth="1"/>
    <col min="10761" max="10761" width="5.1796875" style="20" customWidth="1"/>
    <col min="10762" max="10763" width="8.81640625" style="20"/>
    <col min="10764" max="10764" width="3" style="20" customWidth="1"/>
    <col min="10765" max="10767" width="8.81640625" style="20"/>
    <col min="10768" max="10768" width="7" style="20" customWidth="1"/>
    <col min="10769" max="11008" width="8.81640625" style="20"/>
    <col min="11009" max="11009" width="3" style="20" customWidth="1"/>
    <col min="11010" max="11010" width="4.1796875" style="20" customWidth="1"/>
    <col min="11011" max="11011" width="54" style="20" customWidth="1"/>
    <col min="11012" max="11012" width="3.7265625" style="20" customWidth="1"/>
    <col min="11013" max="11013" width="90.26953125" style="20" customWidth="1"/>
    <col min="11014" max="11015" width="8.81640625" style="20"/>
    <col min="11016" max="11016" width="15.453125" style="20" customWidth="1"/>
    <col min="11017" max="11017" width="5.1796875" style="20" customWidth="1"/>
    <col min="11018" max="11019" width="8.81640625" style="20"/>
    <col min="11020" max="11020" width="3" style="20" customWidth="1"/>
    <col min="11021" max="11023" width="8.81640625" style="20"/>
    <col min="11024" max="11024" width="7" style="20" customWidth="1"/>
    <col min="11025" max="11264" width="8.81640625" style="20"/>
    <col min="11265" max="11265" width="3" style="20" customWidth="1"/>
    <col min="11266" max="11266" width="4.1796875" style="20" customWidth="1"/>
    <col min="11267" max="11267" width="54" style="20" customWidth="1"/>
    <col min="11268" max="11268" width="3.7265625" style="20" customWidth="1"/>
    <col min="11269" max="11269" width="90.26953125" style="20" customWidth="1"/>
    <col min="11270" max="11271" width="8.81640625" style="20"/>
    <col min="11272" max="11272" width="15.453125" style="20" customWidth="1"/>
    <col min="11273" max="11273" width="5.1796875" style="20" customWidth="1"/>
    <col min="11274" max="11275" width="8.81640625" style="20"/>
    <col min="11276" max="11276" width="3" style="20" customWidth="1"/>
    <col min="11277" max="11279" width="8.81640625" style="20"/>
    <col min="11280" max="11280" width="7" style="20" customWidth="1"/>
    <col min="11281" max="11520" width="8.81640625" style="20"/>
    <col min="11521" max="11521" width="3" style="20" customWidth="1"/>
    <col min="11522" max="11522" width="4.1796875" style="20" customWidth="1"/>
    <col min="11523" max="11523" width="54" style="20" customWidth="1"/>
    <col min="11524" max="11524" width="3.7265625" style="20" customWidth="1"/>
    <col min="11525" max="11525" width="90.26953125" style="20" customWidth="1"/>
    <col min="11526" max="11527" width="8.81640625" style="20"/>
    <col min="11528" max="11528" width="15.453125" style="20" customWidth="1"/>
    <col min="11529" max="11529" width="5.1796875" style="20" customWidth="1"/>
    <col min="11530" max="11531" width="8.81640625" style="20"/>
    <col min="11532" max="11532" width="3" style="20" customWidth="1"/>
    <col min="11533" max="11535" width="8.81640625" style="20"/>
    <col min="11536" max="11536" width="7" style="20" customWidth="1"/>
    <col min="11537" max="11776" width="8.81640625" style="20"/>
    <col min="11777" max="11777" width="3" style="20" customWidth="1"/>
    <col min="11778" max="11778" width="4.1796875" style="20" customWidth="1"/>
    <col min="11779" max="11779" width="54" style="20" customWidth="1"/>
    <col min="11780" max="11780" width="3.7265625" style="20" customWidth="1"/>
    <col min="11781" max="11781" width="90.26953125" style="20" customWidth="1"/>
    <col min="11782" max="11783" width="8.81640625" style="20"/>
    <col min="11784" max="11784" width="15.453125" style="20" customWidth="1"/>
    <col min="11785" max="11785" width="5.1796875" style="20" customWidth="1"/>
    <col min="11786" max="11787" width="8.81640625" style="20"/>
    <col min="11788" max="11788" width="3" style="20" customWidth="1"/>
    <col min="11789" max="11791" width="8.81640625" style="20"/>
    <col min="11792" max="11792" width="7" style="20" customWidth="1"/>
    <col min="11793" max="12032" width="8.81640625" style="20"/>
    <col min="12033" max="12033" width="3" style="20" customWidth="1"/>
    <col min="12034" max="12034" width="4.1796875" style="20" customWidth="1"/>
    <col min="12035" max="12035" width="54" style="20" customWidth="1"/>
    <col min="12036" max="12036" width="3.7265625" style="20" customWidth="1"/>
    <col min="12037" max="12037" width="90.26953125" style="20" customWidth="1"/>
    <col min="12038" max="12039" width="8.81640625" style="20"/>
    <col min="12040" max="12040" width="15.453125" style="20" customWidth="1"/>
    <col min="12041" max="12041" width="5.1796875" style="20" customWidth="1"/>
    <col min="12042" max="12043" width="8.81640625" style="20"/>
    <col min="12044" max="12044" width="3" style="20" customWidth="1"/>
    <col min="12045" max="12047" width="8.81640625" style="20"/>
    <col min="12048" max="12048" width="7" style="20" customWidth="1"/>
    <col min="12049" max="12288" width="8.81640625" style="20"/>
    <col min="12289" max="12289" width="3" style="20" customWidth="1"/>
    <col min="12290" max="12290" width="4.1796875" style="20" customWidth="1"/>
    <col min="12291" max="12291" width="54" style="20" customWidth="1"/>
    <col min="12292" max="12292" width="3.7265625" style="20" customWidth="1"/>
    <col min="12293" max="12293" width="90.26953125" style="20" customWidth="1"/>
    <col min="12294" max="12295" width="8.81640625" style="20"/>
    <col min="12296" max="12296" width="15.453125" style="20" customWidth="1"/>
    <col min="12297" max="12297" width="5.1796875" style="20" customWidth="1"/>
    <col min="12298" max="12299" width="8.81640625" style="20"/>
    <col min="12300" max="12300" width="3" style="20" customWidth="1"/>
    <col min="12301" max="12303" width="8.81640625" style="20"/>
    <col min="12304" max="12304" width="7" style="20" customWidth="1"/>
    <col min="12305" max="12544" width="8.81640625" style="20"/>
    <col min="12545" max="12545" width="3" style="20" customWidth="1"/>
    <col min="12546" max="12546" width="4.1796875" style="20" customWidth="1"/>
    <col min="12547" max="12547" width="54" style="20" customWidth="1"/>
    <col min="12548" max="12548" width="3.7265625" style="20" customWidth="1"/>
    <col min="12549" max="12549" width="90.26953125" style="20" customWidth="1"/>
    <col min="12550" max="12551" width="8.81640625" style="20"/>
    <col min="12552" max="12552" width="15.453125" style="20" customWidth="1"/>
    <col min="12553" max="12553" width="5.1796875" style="20" customWidth="1"/>
    <col min="12554" max="12555" width="8.81640625" style="20"/>
    <col min="12556" max="12556" width="3" style="20" customWidth="1"/>
    <col min="12557" max="12559" width="8.81640625" style="20"/>
    <col min="12560" max="12560" width="7" style="20" customWidth="1"/>
    <col min="12561" max="12800" width="8.81640625" style="20"/>
    <col min="12801" max="12801" width="3" style="20" customWidth="1"/>
    <col min="12802" max="12802" width="4.1796875" style="20" customWidth="1"/>
    <col min="12803" max="12803" width="54" style="20" customWidth="1"/>
    <col min="12804" max="12804" width="3.7265625" style="20" customWidth="1"/>
    <col min="12805" max="12805" width="90.26953125" style="20" customWidth="1"/>
    <col min="12806" max="12807" width="8.81640625" style="20"/>
    <col min="12808" max="12808" width="15.453125" style="20" customWidth="1"/>
    <col min="12809" max="12809" width="5.1796875" style="20" customWidth="1"/>
    <col min="12810" max="12811" width="8.81640625" style="20"/>
    <col min="12812" max="12812" width="3" style="20" customWidth="1"/>
    <col min="12813" max="12815" width="8.81640625" style="20"/>
    <col min="12816" max="12816" width="7" style="20" customWidth="1"/>
    <col min="12817" max="13056" width="8.81640625" style="20"/>
    <col min="13057" max="13057" width="3" style="20" customWidth="1"/>
    <col min="13058" max="13058" width="4.1796875" style="20" customWidth="1"/>
    <col min="13059" max="13059" width="54" style="20" customWidth="1"/>
    <col min="13060" max="13060" width="3.7265625" style="20" customWidth="1"/>
    <col min="13061" max="13061" width="90.26953125" style="20" customWidth="1"/>
    <col min="13062" max="13063" width="8.81640625" style="20"/>
    <col min="13064" max="13064" width="15.453125" style="20" customWidth="1"/>
    <col min="13065" max="13065" width="5.1796875" style="20" customWidth="1"/>
    <col min="13066" max="13067" width="8.81640625" style="20"/>
    <col min="13068" max="13068" width="3" style="20" customWidth="1"/>
    <col min="13069" max="13071" width="8.81640625" style="20"/>
    <col min="13072" max="13072" width="7" style="20" customWidth="1"/>
    <col min="13073" max="13312" width="8.81640625" style="20"/>
    <col min="13313" max="13313" width="3" style="20" customWidth="1"/>
    <col min="13314" max="13314" width="4.1796875" style="20" customWidth="1"/>
    <col min="13315" max="13315" width="54" style="20" customWidth="1"/>
    <col min="13316" max="13316" width="3.7265625" style="20" customWidth="1"/>
    <col min="13317" max="13317" width="90.26953125" style="20" customWidth="1"/>
    <col min="13318" max="13319" width="8.81640625" style="20"/>
    <col min="13320" max="13320" width="15.453125" style="20" customWidth="1"/>
    <col min="13321" max="13321" width="5.1796875" style="20" customWidth="1"/>
    <col min="13322" max="13323" width="8.81640625" style="20"/>
    <col min="13324" max="13324" width="3" style="20" customWidth="1"/>
    <col min="13325" max="13327" width="8.81640625" style="20"/>
    <col min="13328" max="13328" width="7" style="20" customWidth="1"/>
    <col min="13329" max="13568" width="8.81640625" style="20"/>
    <col min="13569" max="13569" width="3" style="20" customWidth="1"/>
    <col min="13570" max="13570" width="4.1796875" style="20" customWidth="1"/>
    <col min="13571" max="13571" width="54" style="20" customWidth="1"/>
    <col min="13572" max="13572" width="3.7265625" style="20" customWidth="1"/>
    <col min="13573" max="13573" width="90.26953125" style="20" customWidth="1"/>
    <col min="13574" max="13575" width="8.81640625" style="20"/>
    <col min="13576" max="13576" width="15.453125" style="20" customWidth="1"/>
    <col min="13577" max="13577" width="5.1796875" style="20" customWidth="1"/>
    <col min="13578" max="13579" width="8.81640625" style="20"/>
    <col min="13580" max="13580" width="3" style="20" customWidth="1"/>
    <col min="13581" max="13583" width="8.81640625" style="20"/>
    <col min="13584" max="13584" width="7" style="20" customWidth="1"/>
    <col min="13585" max="13824" width="8.81640625" style="20"/>
    <col min="13825" max="13825" width="3" style="20" customWidth="1"/>
    <col min="13826" max="13826" width="4.1796875" style="20" customWidth="1"/>
    <col min="13827" max="13827" width="54" style="20" customWidth="1"/>
    <col min="13828" max="13828" width="3.7265625" style="20" customWidth="1"/>
    <col min="13829" max="13829" width="90.26953125" style="20" customWidth="1"/>
    <col min="13830" max="13831" width="8.81640625" style="20"/>
    <col min="13832" max="13832" width="15.453125" style="20" customWidth="1"/>
    <col min="13833" max="13833" width="5.1796875" style="20" customWidth="1"/>
    <col min="13834" max="13835" width="8.81640625" style="20"/>
    <col min="13836" max="13836" width="3" style="20" customWidth="1"/>
    <col min="13837" max="13839" width="8.81640625" style="20"/>
    <col min="13840" max="13840" width="7" style="20" customWidth="1"/>
    <col min="13841" max="14080" width="8.81640625" style="20"/>
    <col min="14081" max="14081" width="3" style="20" customWidth="1"/>
    <col min="14082" max="14082" width="4.1796875" style="20" customWidth="1"/>
    <col min="14083" max="14083" width="54" style="20" customWidth="1"/>
    <col min="14084" max="14084" width="3.7265625" style="20" customWidth="1"/>
    <col min="14085" max="14085" width="90.26953125" style="20" customWidth="1"/>
    <col min="14086" max="14087" width="8.81640625" style="20"/>
    <col min="14088" max="14088" width="15.453125" style="20" customWidth="1"/>
    <col min="14089" max="14089" width="5.1796875" style="20" customWidth="1"/>
    <col min="14090" max="14091" width="8.81640625" style="20"/>
    <col min="14092" max="14092" width="3" style="20" customWidth="1"/>
    <col min="14093" max="14095" width="8.81640625" style="20"/>
    <col min="14096" max="14096" width="7" style="20" customWidth="1"/>
    <col min="14097" max="14336" width="8.81640625" style="20"/>
    <col min="14337" max="14337" width="3" style="20" customWidth="1"/>
    <col min="14338" max="14338" width="4.1796875" style="20" customWidth="1"/>
    <col min="14339" max="14339" width="54" style="20" customWidth="1"/>
    <col min="14340" max="14340" width="3.7265625" style="20" customWidth="1"/>
    <col min="14341" max="14341" width="90.26953125" style="20" customWidth="1"/>
    <col min="14342" max="14343" width="8.81640625" style="20"/>
    <col min="14344" max="14344" width="15.453125" style="20" customWidth="1"/>
    <col min="14345" max="14345" width="5.1796875" style="20" customWidth="1"/>
    <col min="14346" max="14347" width="8.81640625" style="20"/>
    <col min="14348" max="14348" width="3" style="20" customWidth="1"/>
    <col min="14349" max="14351" width="8.81640625" style="20"/>
    <col min="14352" max="14352" width="7" style="20" customWidth="1"/>
    <col min="14353" max="14592" width="8.81640625" style="20"/>
    <col min="14593" max="14593" width="3" style="20" customWidth="1"/>
    <col min="14594" max="14594" width="4.1796875" style="20" customWidth="1"/>
    <col min="14595" max="14595" width="54" style="20" customWidth="1"/>
    <col min="14596" max="14596" width="3.7265625" style="20" customWidth="1"/>
    <col min="14597" max="14597" width="90.26953125" style="20" customWidth="1"/>
    <col min="14598" max="14599" width="8.81640625" style="20"/>
    <col min="14600" max="14600" width="15.453125" style="20" customWidth="1"/>
    <col min="14601" max="14601" width="5.1796875" style="20" customWidth="1"/>
    <col min="14602" max="14603" width="8.81640625" style="20"/>
    <col min="14604" max="14604" width="3" style="20" customWidth="1"/>
    <col min="14605" max="14607" width="8.81640625" style="20"/>
    <col min="14608" max="14608" width="7" style="20" customWidth="1"/>
    <col min="14609" max="14848" width="8.81640625" style="20"/>
    <col min="14849" max="14849" width="3" style="20" customWidth="1"/>
    <col min="14850" max="14850" width="4.1796875" style="20" customWidth="1"/>
    <col min="14851" max="14851" width="54" style="20" customWidth="1"/>
    <col min="14852" max="14852" width="3.7265625" style="20" customWidth="1"/>
    <col min="14853" max="14853" width="90.26953125" style="20" customWidth="1"/>
    <col min="14854" max="14855" width="8.81640625" style="20"/>
    <col min="14856" max="14856" width="15.453125" style="20" customWidth="1"/>
    <col min="14857" max="14857" width="5.1796875" style="20" customWidth="1"/>
    <col min="14858" max="14859" width="8.81640625" style="20"/>
    <col min="14860" max="14860" width="3" style="20" customWidth="1"/>
    <col min="14861" max="14863" width="8.81640625" style="20"/>
    <col min="14864" max="14864" width="7" style="20" customWidth="1"/>
    <col min="14865" max="15104" width="8.81640625" style="20"/>
    <col min="15105" max="15105" width="3" style="20" customWidth="1"/>
    <col min="15106" max="15106" width="4.1796875" style="20" customWidth="1"/>
    <col min="15107" max="15107" width="54" style="20" customWidth="1"/>
    <col min="15108" max="15108" width="3.7265625" style="20" customWidth="1"/>
    <col min="15109" max="15109" width="90.26953125" style="20" customWidth="1"/>
    <col min="15110" max="15111" width="8.81640625" style="20"/>
    <col min="15112" max="15112" width="15.453125" style="20" customWidth="1"/>
    <col min="15113" max="15113" width="5.1796875" style="20" customWidth="1"/>
    <col min="15114" max="15115" width="8.81640625" style="20"/>
    <col min="15116" max="15116" width="3" style="20" customWidth="1"/>
    <col min="15117" max="15119" width="8.81640625" style="20"/>
    <col min="15120" max="15120" width="7" style="20" customWidth="1"/>
    <col min="15121" max="15360" width="8.81640625" style="20"/>
    <col min="15361" max="15361" width="3" style="20" customWidth="1"/>
    <col min="15362" max="15362" width="4.1796875" style="20" customWidth="1"/>
    <col min="15363" max="15363" width="54" style="20" customWidth="1"/>
    <col min="15364" max="15364" width="3.7265625" style="20" customWidth="1"/>
    <col min="15365" max="15365" width="90.26953125" style="20" customWidth="1"/>
    <col min="15366" max="15367" width="8.81640625" style="20"/>
    <col min="15368" max="15368" width="15.453125" style="20" customWidth="1"/>
    <col min="15369" max="15369" width="5.1796875" style="20" customWidth="1"/>
    <col min="15370" max="15371" width="8.81640625" style="20"/>
    <col min="15372" max="15372" width="3" style="20" customWidth="1"/>
    <col min="15373" max="15375" width="8.81640625" style="20"/>
    <col min="15376" max="15376" width="7" style="20" customWidth="1"/>
    <col min="15377" max="15616" width="8.81640625" style="20"/>
    <col min="15617" max="15617" width="3" style="20" customWidth="1"/>
    <col min="15618" max="15618" width="4.1796875" style="20" customWidth="1"/>
    <col min="15619" max="15619" width="54" style="20" customWidth="1"/>
    <col min="15620" max="15620" width="3.7265625" style="20" customWidth="1"/>
    <col min="15621" max="15621" width="90.26953125" style="20" customWidth="1"/>
    <col min="15622" max="15623" width="8.81640625" style="20"/>
    <col min="15624" max="15624" width="15.453125" style="20" customWidth="1"/>
    <col min="15625" max="15625" width="5.1796875" style="20" customWidth="1"/>
    <col min="15626" max="15627" width="8.81640625" style="20"/>
    <col min="15628" max="15628" width="3" style="20" customWidth="1"/>
    <col min="15629" max="15631" width="8.81640625" style="20"/>
    <col min="15632" max="15632" width="7" style="20" customWidth="1"/>
    <col min="15633" max="15872" width="8.81640625" style="20"/>
    <col min="15873" max="15873" width="3" style="20" customWidth="1"/>
    <col min="15874" max="15874" width="4.1796875" style="20" customWidth="1"/>
    <col min="15875" max="15875" width="54" style="20" customWidth="1"/>
    <col min="15876" max="15876" width="3.7265625" style="20" customWidth="1"/>
    <col min="15877" max="15877" width="90.26953125" style="20" customWidth="1"/>
    <col min="15878" max="15879" width="8.81640625" style="20"/>
    <col min="15880" max="15880" width="15.453125" style="20" customWidth="1"/>
    <col min="15881" max="15881" width="5.1796875" style="20" customWidth="1"/>
    <col min="15882" max="15883" width="8.81640625" style="20"/>
    <col min="15884" max="15884" width="3" style="20" customWidth="1"/>
    <col min="15885" max="15887" width="8.81640625" style="20"/>
    <col min="15888" max="15888" width="7" style="20" customWidth="1"/>
    <col min="15889" max="16128" width="8.81640625" style="20"/>
    <col min="16129" max="16129" width="3" style="20" customWidth="1"/>
    <col min="16130" max="16130" width="4.1796875" style="20" customWidth="1"/>
    <col min="16131" max="16131" width="54" style="20" customWidth="1"/>
    <col min="16132" max="16132" width="3.7265625" style="20" customWidth="1"/>
    <col min="16133" max="16133" width="90.26953125" style="20" customWidth="1"/>
    <col min="16134" max="16135" width="8.81640625" style="20"/>
    <col min="16136" max="16136" width="15.453125" style="20" customWidth="1"/>
    <col min="16137" max="16137" width="5.1796875" style="20" customWidth="1"/>
    <col min="16138" max="16139" width="8.81640625" style="20"/>
    <col min="16140" max="16140" width="3" style="20" customWidth="1"/>
    <col min="16141" max="16143" width="8.81640625" style="20"/>
    <col min="16144" max="16144" width="7" style="20" customWidth="1"/>
    <col min="16145" max="16384" width="8.81640625" style="20"/>
  </cols>
  <sheetData>
    <row r="1" ht="30" customHeight="1" x14ac:dyDescent="0.35"/>
    <row r="2" ht="10" customHeight="1" x14ac:dyDescent="0.35"/>
    <row r="3" ht="25.5" customHeight="1" x14ac:dyDescent="0.35"/>
    <row r="4" ht="21" customHeight="1" x14ac:dyDescent="0.35"/>
    <row r="6" ht="17.149999999999999" customHeight="1" x14ac:dyDescent="0.35"/>
    <row r="7" ht="17.149999999999999" customHeight="1" x14ac:dyDescent="0.35"/>
    <row r="8" ht="17.149999999999999" customHeight="1" x14ac:dyDescent="0.35"/>
    <row r="9" ht="17.149999999999999" customHeight="1" x14ac:dyDescent="0.35"/>
    <row r="10" ht="17.149999999999999" customHeight="1" x14ac:dyDescent="0.35"/>
    <row r="11" ht="17.149999999999999" customHeight="1" x14ac:dyDescent="0.35"/>
    <row r="12" ht="17.149999999999999" customHeight="1" x14ac:dyDescent="0.35"/>
    <row r="13" ht="17.149999999999999" customHeight="1" x14ac:dyDescent="0.35"/>
    <row r="14" ht="17.149999999999999" customHeight="1" x14ac:dyDescent="0.35"/>
    <row r="15" ht="17.149999999999999" customHeight="1" x14ac:dyDescent="0.35"/>
    <row r="16" ht="17.149999999999999" customHeight="1" x14ac:dyDescent="0.35"/>
    <row r="17" ht="17.149999999999999" customHeight="1" x14ac:dyDescent="0.35"/>
    <row r="18" ht="17.149999999999999" customHeight="1" x14ac:dyDescent="0.35"/>
    <row r="19" ht="17.149999999999999" customHeight="1" x14ac:dyDescent="0.35"/>
    <row r="40" spans="2:3" x14ac:dyDescent="0.35">
      <c r="B40" s="21"/>
      <c r="C40" s="2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7F822-92FE-4D28-B8DD-222F759140AA}">
  <sheetPr codeName="Sheet1"/>
  <dimension ref="A1:BB36"/>
  <sheetViews>
    <sheetView tabSelected="1" zoomScaleNormal="100" workbookViewId="0">
      <pane xSplit="5" ySplit="6" topLeftCell="AH7" activePane="bottomRight" state="frozenSplit"/>
      <selection pane="topRight" activeCell="F1" sqref="F1"/>
      <selection pane="bottomLeft" activeCell="A3" sqref="A3"/>
      <selection pane="bottomRight" activeCell="BC3" sqref="BC3"/>
    </sheetView>
  </sheetViews>
  <sheetFormatPr defaultRowHeight="14.5" x14ac:dyDescent="0.35"/>
  <cols>
    <col min="1" max="4" width="2.90625" style="18" customWidth="1"/>
    <col min="5" max="5" width="29.36328125" style="18" customWidth="1"/>
    <col min="6" max="6" width="8.08984375" style="19" hidden="1" customWidth="1"/>
    <col min="7" max="7" width="7.7265625" style="19" hidden="1" customWidth="1"/>
    <col min="8" max="8" width="10.7265625" style="19" hidden="1" customWidth="1"/>
    <col min="9" max="9" width="9.453125" style="19" hidden="1" customWidth="1"/>
    <col min="10" max="11" width="7.7265625" style="19" hidden="1" customWidth="1"/>
    <col min="12" max="12" width="10.7265625" style="19" hidden="1" customWidth="1"/>
    <col min="13" max="13" width="9.453125" style="19" hidden="1" customWidth="1"/>
    <col min="14" max="15" width="8.08984375" style="19" hidden="1" customWidth="1"/>
    <col min="16" max="16" width="10.7265625" style="19" hidden="1" customWidth="1"/>
    <col min="17" max="17" width="9.453125" style="19" hidden="1" customWidth="1"/>
    <col min="18" max="19" width="7.26953125" style="19" hidden="1" customWidth="1"/>
    <col min="20" max="20" width="10.7265625" style="19" hidden="1" customWidth="1"/>
    <col min="21" max="21" width="9.453125" style="19" hidden="1" customWidth="1"/>
    <col min="22" max="22" width="7.7265625" style="19" hidden="1" customWidth="1"/>
    <col min="23" max="23" width="7.26953125" style="19" hidden="1" customWidth="1"/>
    <col min="24" max="24" width="10.7265625" style="19" hidden="1" customWidth="1"/>
    <col min="25" max="25" width="9.453125" style="19" hidden="1" customWidth="1"/>
    <col min="26" max="27" width="7.7265625" style="19" hidden="1" customWidth="1"/>
    <col min="28" max="28" width="10.7265625" style="19" hidden="1" customWidth="1"/>
    <col min="29" max="29" width="9.453125" style="19" hidden="1" customWidth="1"/>
    <col min="30" max="30" width="7.26953125" style="19" hidden="1" customWidth="1"/>
    <col min="31" max="31" width="7.7265625" style="19" hidden="1" customWidth="1"/>
    <col min="32" max="32" width="10.7265625" style="19" hidden="1" customWidth="1"/>
    <col min="33" max="33" width="9.453125" style="19" hidden="1" customWidth="1"/>
    <col min="34" max="35" width="7.7265625" style="19" hidden="1" customWidth="1"/>
    <col min="36" max="36" width="10.7265625" style="19" hidden="1" customWidth="1"/>
    <col min="37" max="37" width="9.453125" style="19" hidden="1" customWidth="1"/>
    <col min="38" max="39" width="7.7265625" style="19" hidden="1" customWidth="1"/>
    <col min="40" max="40" width="10.7265625" style="19" hidden="1" customWidth="1"/>
    <col min="41" max="41" width="9.453125" style="19" hidden="1" customWidth="1"/>
    <col min="42" max="42" width="7.26953125" style="19" hidden="1" customWidth="1"/>
    <col min="43" max="43" width="7.7265625" style="19" hidden="1" customWidth="1"/>
    <col min="44" max="44" width="10.7265625" style="19" hidden="1" customWidth="1"/>
    <col min="45" max="45" width="9.453125" style="19" hidden="1" customWidth="1"/>
    <col min="46" max="47" width="7.7265625" style="19" bestFit="1" customWidth="1"/>
    <col min="48" max="48" width="10.7265625" style="19" bestFit="1" customWidth="1"/>
    <col min="49" max="49" width="9.453125" style="19" bestFit="1" customWidth="1"/>
    <col min="50" max="50" width="4.6328125" style="19" customWidth="1"/>
    <col min="51" max="51" width="11.26953125" style="19" bestFit="1" customWidth="1"/>
    <col min="52" max="52" width="8.08984375" style="19" bestFit="1" customWidth="1"/>
    <col min="53" max="53" width="10.7265625" style="19" bestFit="1" customWidth="1"/>
    <col min="54" max="54" width="9.453125" style="19" bestFit="1" customWidth="1"/>
  </cols>
  <sheetData>
    <row r="1" spans="1:54" x14ac:dyDescent="0.35">
      <c r="A1" s="18" t="s">
        <v>45</v>
      </c>
    </row>
    <row r="2" spans="1:54" x14ac:dyDescent="0.35">
      <c r="A2" s="18" t="s">
        <v>46</v>
      </c>
    </row>
    <row r="3" spans="1:54" x14ac:dyDescent="0.35">
      <c r="A3" s="18" t="s">
        <v>47</v>
      </c>
    </row>
    <row r="4" spans="1:54" x14ac:dyDescent="0.35">
      <c r="A4" s="18" t="s">
        <v>48</v>
      </c>
    </row>
    <row r="5" spans="1:54" ht="15" thickBot="1" x14ac:dyDescent="0.4">
      <c r="A5" s="1"/>
      <c r="B5" s="1"/>
      <c r="C5" s="1"/>
      <c r="D5" s="1"/>
      <c r="E5" s="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3" t="s">
        <v>0</v>
      </c>
      <c r="AZ5" s="2"/>
      <c r="BA5" s="2"/>
      <c r="BB5" s="2"/>
    </row>
    <row r="6" spans="1:54" s="17" customFormat="1" ht="15.5" thickTop="1" thickBot="1" x14ac:dyDescent="0.4">
      <c r="A6" s="15"/>
      <c r="B6" s="15"/>
      <c r="C6" s="15"/>
      <c r="D6" s="15"/>
      <c r="E6" s="15"/>
      <c r="F6" s="16" t="s">
        <v>1</v>
      </c>
      <c r="G6" s="16" t="s">
        <v>2</v>
      </c>
      <c r="H6" s="16" t="s">
        <v>3</v>
      </c>
      <c r="I6" s="16" t="s">
        <v>4</v>
      </c>
      <c r="J6" s="16" t="s">
        <v>5</v>
      </c>
      <c r="K6" s="16" t="s">
        <v>2</v>
      </c>
      <c r="L6" s="16" t="s">
        <v>3</v>
      </c>
      <c r="M6" s="16" t="s">
        <v>4</v>
      </c>
      <c r="N6" s="16" t="s">
        <v>6</v>
      </c>
      <c r="O6" s="16" t="s">
        <v>2</v>
      </c>
      <c r="P6" s="16" t="s">
        <v>3</v>
      </c>
      <c r="Q6" s="16" t="s">
        <v>4</v>
      </c>
      <c r="R6" s="16" t="s">
        <v>7</v>
      </c>
      <c r="S6" s="16" t="s">
        <v>2</v>
      </c>
      <c r="T6" s="16" t="s">
        <v>3</v>
      </c>
      <c r="U6" s="16" t="s">
        <v>4</v>
      </c>
      <c r="V6" s="16" t="s">
        <v>8</v>
      </c>
      <c r="W6" s="16" t="s">
        <v>2</v>
      </c>
      <c r="X6" s="16" t="s">
        <v>3</v>
      </c>
      <c r="Y6" s="16" t="s">
        <v>4</v>
      </c>
      <c r="Z6" s="16" t="s">
        <v>9</v>
      </c>
      <c r="AA6" s="16" t="s">
        <v>2</v>
      </c>
      <c r="AB6" s="16" t="s">
        <v>3</v>
      </c>
      <c r="AC6" s="16" t="s">
        <v>4</v>
      </c>
      <c r="AD6" s="16" t="s">
        <v>10</v>
      </c>
      <c r="AE6" s="16" t="s">
        <v>2</v>
      </c>
      <c r="AF6" s="16" t="s">
        <v>3</v>
      </c>
      <c r="AG6" s="16" t="s">
        <v>4</v>
      </c>
      <c r="AH6" s="16" t="s">
        <v>11</v>
      </c>
      <c r="AI6" s="16" t="s">
        <v>2</v>
      </c>
      <c r="AJ6" s="16" t="s">
        <v>3</v>
      </c>
      <c r="AK6" s="16" t="s">
        <v>4</v>
      </c>
      <c r="AL6" s="16" t="s">
        <v>12</v>
      </c>
      <c r="AM6" s="16" t="s">
        <v>2</v>
      </c>
      <c r="AN6" s="16" t="s">
        <v>3</v>
      </c>
      <c r="AO6" s="16" t="s">
        <v>4</v>
      </c>
      <c r="AP6" s="16" t="s">
        <v>13</v>
      </c>
      <c r="AQ6" s="16" t="s">
        <v>2</v>
      </c>
      <c r="AR6" s="16" t="s">
        <v>3</v>
      </c>
      <c r="AS6" s="16" t="s">
        <v>4</v>
      </c>
      <c r="AT6" s="16" t="s">
        <v>14</v>
      </c>
      <c r="AU6" s="16" t="s">
        <v>2</v>
      </c>
      <c r="AV6" s="16" t="s">
        <v>3</v>
      </c>
      <c r="AW6" s="16" t="s">
        <v>4</v>
      </c>
      <c r="AX6" s="16"/>
      <c r="AY6" s="16" t="s">
        <v>15</v>
      </c>
      <c r="AZ6" s="16" t="s">
        <v>2</v>
      </c>
      <c r="BA6" s="16" t="s">
        <v>3</v>
      </c>
      <c r="BB6" s="16" t="s">
        <v>4</v>
      </c>
    </row>
    <row r="7" spans="1:54" ht="15" thickTop="1" x14ac:dyDescent="0.35">
      <c r="A7" s="1"/>
      <c r="B7" s="1" t="s">
        <v>16</v>
      </c>
      <c r="C7" s="1"/>
      <c r="D7" s="1"/>
      <c r="E7" s="1"/>
      <c r="F7" s="4"/>
      <c r="G7" s="4"/>
      <c r="H7" s="4"/>
      <c r="I7" s="5"/>
      <c r="J7" s="4"/>
      <c r="K7" s="4"/>
      <c r="L7" s="4"/>
      <c r="M7" s="5"/>
      <c r="N7" s="4"/>
      <c r="O7" s="4"/>
      <c r="P7" s="4"/>
      <c r="Q7" s="5"/>
      <c r="R7" s="4"/>
      <c r="S7" s="4"/>
      <c r="T7" s="4"/>
      <c r="U7" s="5"/>
      <c r="V7" s="4"/>
      <c r="W7" s="4"/>
      <c r="X7" s="4"/>
      <c r="Y7" s="5"/>
      <c r="Z7" s="4"/>
      <c r="AA7" s="4"/>
      <c r="AB7" s="4"/>
      <c r="AC7" s="5"/>
      <c r="AD7" s="4"/>
      <c r="AE7" s="4"/>
      <c r="AF7" s="4"/>
      <c r="AG7" s="5"/>
      <c r="AH7" s="4"/>
      <c r="AI7" s="4"/>
      <c r="AJ7" s="4"/>
      <c r="AK7" s="5"/>
      <c r="AL7" s="4"/>
      <c r="AM7" s="4"/>
      <c r="AN7" s="4"/>
      <c r="AO7" s="5"/>
      <c r="AP7" s="4"/>
      <c r="AQ7" s="4"/>
      <c r="AR7" s="4"/>
      <c r="AS7" s="5"/>
      <c r="AT7" s="4"/>
      <c r="AU7" s="4"/>
      <c r="AV7" s="4"/>
      <c r="AW7" s="5"/>
      <c r="AX7" s="5"/>
      <c r="AY7" s="4"/>
      <c r="AZ7" s="4"/>
      <c r="BA7" s="4"/>
      <c r="BB7" s="5"/>
    </row>
    <row r="8" spans="1:54" x14ac:dyDescent="0.35">
      <c r="A8" s="1"/>
      <c r="B8" s="1"/>
      <c r="C8" s="1"/>
      <c r="D8" s="1" t="s">
        <v>17</v>
      </c>
      <c r="E8" s="1"/>
      <c r="F8" s="4"/>
      <c r="G8" s="4"/>
      <c r="H8" s="4"/>
      <c r="I8" s="5"/>
      <c r="J8" s="4"/>
      <c r="K8" s="4"/>
      <c r="L8" s="4"/>
      <c r="M8" s="5"/>
      <c r="N8" s="4"/>
      <c r="O8" s="4"/>
      <c r="P8" s="4"/>
      <c r="Q8" s="5"/>
      <c r="R8" s="4"/>
      <c r="S8" s="4"/>
      <c r="T8" s="4"/>
      <c r="U8" s="5"/>
      <c r="V8" s="4"/>
      <c r="W8" s="4"/>
      <c r="X8" s="4"/>
      <c r="Y8" s="5"/>
      <c r="Z8" s="4"/>
      <c r="AA8" s="4"/>
      <c r="AB8" s="4"/>
      <c r="AC8" s="5"/>
      <c r="AD8" s="4"/>
      <c r="AE8" s="4"/>
      <c r="AF8" s="4"/>
      <c r="AG8" s="5"/>
      <c r="AH8" s="4"/>
      <c r="AI8" s="4"/>
      <c r="AJ8" s="4"/>
      <c r="AK8" s="5"/>
      <c r="AL8" s="4"/>
      <c r="AM8" s="4"/>
      <c r="AN8" s="4"/>
      <c r="AO8" s="5"/>
      <c r="AP8" s="4"/>
      <c r="AQ8" s="4"/>
      <c r="AR8" s="4"/>
      <c r="AS8" s="5"/>
      <c r="AT8" s="4"/>
      <c r="AU8" s="4"/>
      <c r="AV8" s="4"/>
      <c r="AW8" s="5"/>
      <c r="AX8" s="5"/>
      <c r="AY8" s="4"/>
      <c r="AZ8" s="4"/>
      <c r="BA8" s="4"/>
      <c r="BB8" s="5"/>
    </row>
    <row r="9" spans="1:54" x14ac:dyDescent="0.35">
      <c r="A9" s="1"/>
      <c r="B9" s="1"/>
      <c r="C9" s="1"/>
      <c r="D9" s="1"/>
      <c r="E9" s="1" t="s">
        <v>18</v>
      </c>
      <c r="F9" s="4">
        <v>17371.73</v>
      </c>
      <c r="G9" s="4">
        <v>21331.39</v>
      </c>
      <c r="H9" s="4">
        <f>ROUND((F9-G9),5)</f>
        <v>-3959.66</v>
      </c>
      <c r="I9" s="5">
        <f>ROUND(IF(G9=0, IF(F9=0, 0, 1), F9/G9),5)</f>
        <v>0.81437000000000004</v>
      </c>
      <c r="J9" s="4">
        <v>18546.830000000002</v>
      </c>
      <c r="K9" s="4">
        <v>21331.51</v>
      </c>
      <c r="L9" s="4">
        <f>ROUND((J9-K9),5)</f>
        <v>-2784.68</v>
      </c>
      <c r="M9" s="5">
        <f>ROUND(IF(K9=0, IF(J9=0, 0, 1), J9/K9),5)</f>
        <v>0.86946000000000001</v>
      </c>
      <c r="N9" s="4">
        <v>223657.7</v>
      </c>
      <c r="O9" s="4">
        <v>236397.51</v>
      </c>
      <c r="P9" s="4">
        <f>ROUND((N9-O9),5)</f>
        <v>-12739.81</v>
      </c>
      <c r="Q9" s="5">
        <f>ROUND(IF(O9=0, IF(N9=0, 0, 1), N9/O9),5)</f>
        <v>0.94611000000000001</v>
      </c>
      <c r="R9" s="4">
        <v>62665.64</v>
      </c>
      <c r="S9" s="4">
        <v>31835.51</v>
      </c>
      <c r="T9" s="4">
        <f>ROUND((R9-S9),5)</f>
        <v>30830.13</v>
      </c>
      <c r="U9" s="5">
        <f>ROUND(IF(S9=0, IF(R9=0, 0, 1), R9/S9),5)</f>
        <v>1.9684200000000001</v>
      </c>
      <c r="V9" s="4">
        <v>18804.63</v>
      </c>
      <c r="W9" s="4">
        <v>21331.51</v>
      </c>
      <c r="X9" s="4">
        <f>ROUND((V9-W9),5)</f>
        <v>-2526.88</v>
      </c>
      <c r="Y9" s="5">
        <f>ROUND(IF(W9=0, IF(V9=0, 0, 1), V9/W9),5)</f>
        <v>0.88153999999999999</v>
      </c>
      <c r="Z9" s="4">
        <v>18672.84</v>
      </c>
      <c r="AA9" s="4">
        <v>21331.51</v>
      </c>
      <c r="AB9" s="4">
        <f>ROUND((Z9-AA9),5)</f>
        <v>-2658.67</v>
      </c>
      <c r="AC9" s="5">
        <f>ROUND(IF(AA9=0, IF(Z9=0, 0, 1), Z9/AA9),5)</f>
        <v>0.87536000000000003</v>
      </c>
      <c r="AD9" s="4">
        <v>30125.38</v>
      </c>
      <c r="AE9" s="4">
        <v>21331.51</v>
      </c>
      <c r="AF9" s="4">
        <f>ROUND((AD9-AE9),5)</f>
        <v>8793.8700000000008</v>
      </c>
      <c r="AG9" s="5">
        <f>ROUND(IF(AE9=0, IF(AD9=0, 0, 1), AD9/AE9),5)</f>
        <v>1.41225</v>
      </c>
      <c r="AH9" s="4">
        <v>18669.5</v>
      </c>
      <c r="AI9" s="4">
        <v>21331.51</v>
      </c>
      <c r="AJ9" s="4">
        <f>ROUND((AH9-AI9),5)</f>
        <v>-2662.01</v>
      </c>
      <c r="AK9" s="5">
        <f>ROUND(IF(AI9=0, IF(AH9=0, 0, 1), AH9/AI9),5)</f>
        <v>0.87521000000000004</v>
      </c>
      <c r="AL9" s="4">
        <v>18478.599999999999</v>
      </c>
      <c r="AM9" s="4">
        <v>21331.51</v>
      </c>
      <c r="AN9" s="4">
        <f>ROUND((AL9-AM9),5)</f>
        <v>-2852.91</v>
      </c>
      <c r="AO9" s="5">
        <f>ROUND(IF(AM9=0, IF(AL9=0, 0, 1), AL9/AM9),5)</f>
        <v>0.86626000000000003</v>
      </c>
      <c r="AP9" s="4">
        <v>19524.64</v>
      </c>
      <c r="AQ9" s="4">
        <v>21331.51</v>
      </c>
      <c r="AR9" s="4">
        <f>ROUND((AP9-AQ9),5)</f>
        <v>-1806.87</v>
      </c>
      <c r="AS9" s="5">
        <f>ROUND(IF(AQ9=0, IF(AP9=0, 0, 1), AP9/AQ9),5)</f>
        <v>0.9153</v>
      </c>
      <c r="AT9" s="4">
        <v>24642.69</v>
      </c>
      <c r="AU9" s="4">
        <v>21331.51</v>
      </c>
      <c r="AV9" s="4">
        <f>ROUND((AT9-AU9),5)</f>
        <v>3311.18</v>
      </c>
      <c r="AW9" s="5">
        <f>ROUND(IF(AU9=0, IF(AT9=0, 0, 1), AT9/AU9),5)</f>
        <v>1.1552199999999999</v>
      </c>
      <c r="AX9" s="5"/>
      <c r="AY9" s="4">
        <f>ROUND(F9+J9+N9+R9+V9+Z9+AD9+AH9+AL9+AP9+AT9,5)</f>
        <v>471160.18</v>
      </c>
      <c r="AZ9" s="4">
        <f>ROUND(G9+K9+O9+S9+W9+AA9+AE9+AI9+AM9+AQ9+AU9,5)</f>
        <v>460216.49</v>
      </c>
      <c r="BA9" s="4">
        <f>ROUND((AY9-AZ9),5)</f>
        <v>10943.69</v>
      </c>
      <c r="BB9" s="5">
        <f>ROUND(IF(AZ9=0, IF(AY9=0, 0, 1), AY9/AZ9),5)</f>
        <v>1.0237799999999999</v>
      </c>
    </row>
    <row r="10" spans="1:54" x14ac:dyDescent="0.35">
      <c r="A10" s="1"/>
      <c r="B10" s="1"/>
      <c r="C10" s="1"/>
      <c r="D10" s="1"/>
      <c r="E10" s="1" t="s">
        <v>19</v>
      </c>
      <c r="F10" s="4">
        <v>1890</v>
      </c>
      <c r="G10" s="4">
        <v>553.63</v>
      </c>
      <c r="H10" s="4">
        <f>ROUND((F10-G10),5)</f>
        <v>1336.37</v>
      </c>
      <c r="I10" s="5">
        <f>ROUND(IF(G10=0, IF(F10=0, 0, 1), F10/G10),5)</f>
        <v>3.4138299999999999</v>
      </c>
      <c r="J10" s="4">
        <v>3500</v>
      </c>
      <c r="K10" s="4">
        <v>546.66999999999996</v>
      </c>
      <c r="L10" s="4">
        <f>ROUND((J10-K10),5)</f>
        <v>2953.33</v>
      </c>
      <c r="M10" s="5">
        <f>ROUND(IF(K10=0, IF(J10=0, 0, 1), J10/K10),5)</f>
        <v>6.4024000000000001</v>
      </c>
      <c r="N10" s="4">
        <v>350</v>
      </c>
      <c r="O10" s="4">
        <v>546.66999999999996</v>
      </c>
      <c r="P10" s="4">
        <f>ROUND((N10-O10),5)</f>
        <v>-196.67</v>
      </c>
      <c r="Q10" s="5">
        <f>ROUND(IF(O10=0, IF(N10=0, 0, 1), N10/O10),5)</f>
        <v>0.64024000000000003</v>
      </c>
      <c r="R10" s="4">
        <v>1245</v>
      </c>
      <c r="S10" s="4">
        <v>546.66999999999996</v>
      </c>
      <c r="T10" s="4">
        <f>ROUND((R10-S10),5)</f>
        <v>698.33</v>
      </c>
      <c r="U10" s="5">
        <f>ROUND(IF(S10=0, IF(R10=0, 0, 1), R10/S10),5)</f>
        <v>2.2774299999999998</v>
      </c>
      <c r="V10" s="4">
        <v>490</v>
      </c>
      <c r="W10" s="4">
        <v>546.66999999999996</v>
      </c>
      <c r="X10" s="4">
        <f>ROUND((V10-W10),5)</f>
        <v>-56.67</v>
      </c>
      <c r="Y10" s="5">
        <f>ROUND(IF(W10=0, IF(V10=0, 0, 1), V10/W10),5)</f>
        <v>0.89634000000000003</v>
      </c>
      <c r="Z10" s="4">
        <v>568</v>
      </c>
      <c r="AA10" s="4">
        <v>546.66999999999996</v>
      </c>
      <c r="AB10" s="4">
        <f>ROUND((Z10-AA10),5)</f>
        <v>21.33</v>
      </c>
      <c r="AC10" s="5">
        <f>ROUND(IF(AA10=0, IF(Z10=0, 0, 1), Z10/AA10),5)</f>
        <v>1.0390200000000001</v>
      </c>
      <c r="AD10" s="4">
        <v>605</v>
      </c>
      <c r="AE10" s="4">
        <v>946.67</v>
      </c>
      <c r="AF10" s="4">
        <f>ROUND((AD10-AE10),5)</f>
        <v>-341.67</v>
      </c>
      <c r="AG10" s="5">
        <f>ROUND(IF(AE10=0, IF(AD10=0, 0, 1), AD10/AE10),5)</f>
        <v>0.63907999999999998</v>
      </c>
      <c r="AH10" s="4">
        <v>1740</v>
      </c>
      <c r="AI10" s="4">
        <v>946.67</v>
      </c>
      <c r="AJ10" s="4">
        <f>ROUND((AH10-AI10),5)</f>
        <v>793.33</v>
      </c>
      <c r="AK10" s="5">
        <f>ROUND(IF(AI10=0, IF(AH10=0, 0, 1), AH10/AI10),5)</f>
        <v>1.83802</v>
      </c>
      <c r="AL10" s="4">
        <v>1325</v>
      </c>
      <c r="AM10" s="4">
        <v>546.66999999999996</v>
      </c>
      <c r="AN10" s="4">
        <f>ROUND((AL10-AM10),5)</f>
        <v>778.33</v>
      </c>
      <c r="AO10" s="5">
        <f>ROUND(IF(AM10=0, IF(AL10=0, 0, 1), AL10/AM10),5)</f>
        <v>2.4237700000000002</v>
      </c>
      <c r="AP10" s="4">
        <v>110</v>
      </c>
      <c r="AQ10" s="4">
        <v>546.66999999999996</v>
      </c>
      <c r="AR10" s="4">
        <f>ROUND((AP10-AQ10),5)</f>
        <v>-436.67</v>
      </c>
      <c r="AS10" s="5">
        <f>ROUND(IF(AQ10=0, IF(AP10=0, 0, 1), AP10/AQ10),5)</f>
        <v>0.20122000000000001</v>
      </c>
      <c r="AT10" s="4">
        <v>955</v>
      </c>
      <c r="AU10" s="4">
        <v>546.66999999999996</v>
      </c>
      <c r="AV10" s="4">
        <f>ROUND((AT10-AU10),5)</f>
        <v>408.33</v>
      </c>
      <c r="AW10" s="5">
        <f>ROUND(IF(AU10=0, IF(AT10=0, 0, 1), AT10/AU10),5)</f>
        <v>1.7469399999999999</v>
      </c>
      <c r="AX10" s="5"/>
      <c r="AY10" s="4">
        <f>ROUND(F10+J10+N10+R10+V10+Z10+AD10+AH10+AL10+AP10+AT10,5)</f>
        <v>12778</v>
      </c>
      <c r="AZ10" s="4">
        <f>ROUND(G10+K10+O10+S10+W10+AA10+AE10+AI10+AM10+AQ10+AU10,5)</f>
        <v>6820.33</v>
      </c>
      <c r="BA10" s="4">
        <f>ROUND((AY10-AZ10),5)</f>
        <v>5957.67</v>
      </c>
      <c r="BB10" s="5">
        <f>ROUND(IF(AZ10=0, IF(AY10=0, 0, 1), AY10/AZ10),5)</f>
        <v>1.8735200000000001</v>
      </c>
    </row>
    <row r="11" spans="1:54" x14ac:dyDescent="0.35">
      <c r="A11" s="1"/>
      <c r="B11" s="1"/>
      <c r="C11" s="1"/>
      <c r="D11" s="1"/>
      <c r="E11" s="1" t="s">
        <v>20</v>
      </c>
      <c r="F11" s="4">
        <v>106056</v>
      </c>
      <c r="G11" s="4">
        <v>0</v>
      </c>
      <c r="H11" s="4">
        <f>ROUND((F11-G11),5)</f>
        <v>106056</v>
      </c>
      <c r="I11" s="5">
        <f>ROUND(IF(G11=0, IF(F11=0, 0, 1), F11/G11),5)</f>
        <v>1</v>
      </c>
      <c r="J11" s="4">
        <v>0</v>
      </c>
      <c r="K11" s="4">
        <v>0</v>
      </c>
      <c r="L11" s="4">
        <f>ROUND((J11-K11),5)</f>
        <v>0</v>
      </c>
      <c r="M11" s="5">
        <f>ROUND(IF(K11=0, IF(J11=0, 0, 1), J11/K11),5)</f>
        <v>0</v>
      </c>
      <c r="N11" s="4">
        <v>0</v>
      </c>
      <c r="O11" s="4">
        <v>0</v>
      </c>
      <c r="P11" s="4">
        <f>ROUND((N11-O11),5)</f>
        <v>0</v>
      </c>
      <c r="Q11" s="5">
        <f>ROUND(IF(O11=0, IF(N11=0, 0, 1), N11/O11),5)</f>
        <v>0</v>
      </c>
      <c r="R11" s="4">
        <v>0</v>
      </c>
      <c r="S11" s="4">
        <v>0</v>
      </c>
      <c r="T11" s="4">
        <f>ROUND((R11-S11),5)</f>
        <v>0</v>
      </c>
      <c r="U11" s="5">
        <f>ROUND(IF(S11=0, IF(R11=0, 0, 1), R11/S11),5)</f>
        <v>0</v>
      </c>
      <c r="V11" s="4">
        <v>0</v>
      </c>
      <c r="W11" s="4">
        <v>0</v>
      </c>
      <c r="X11" s="4">
        <f>ROUND((V11-W11),5)</f>
        <v>0</v>
      </c>
      <c r="Y11" s="5">
        <f>ROUND(IF(W11=0, IF(V11=0, 0, 1), V11/W11),5)</f>
        <v>0</v>
      </c>
      <c r="Z11" s="4">
        <v>0</v>
      </c>
      <c r="AA11" s="4">
        <v>11000</v>
      </c>
      <c r="AB11" s="4">
        <f>ROUND((Z11-AA11),5)</f>
        <v>-11000</v>
      </c>
      <c r="AC11" s="5">
        <f>ROUND(IF(AA11=0, IF(Z11=0, 0, 1), Z11/AA11),5)</f>
        <v>0</v>
      </c>
      <c r="AD11" s="4">
        <v>0</v>
      </c>
      <c r="AE11" s="4">
        <v>0</v>
      </c>
      <c r="AF11" s="4">
        <f>ROUND((AD11-AE11),5)</f>
        <v>0</v>
      </c>
      <c r="AG11" s="5">
        <f>ROUND(IF(AE11=0, IF(AD11=0, 0, 1), AD11/AE11),5)</f>
        <v>0</v>
      </c>
      <c r="AH11" s="4">
        <v>0</v>
      </c>
      <c r="AI11" s="4">
        <v>0</v>
      </c>
      <c r="AJ11" s="4">
        <f>ROUND((AH11-AI11),5)</f>
        <v>0</v>
      </c>
      <c r="AK11" s="5">
        <f>ROUND(IF(AI11=0, IF(AH11=0, 0, 1), AH11/AI11),5)</f>
        <v>0</v>
      </c>
      <c r="AL11" s="4">
        <v>0</v>
      </c>
      <c r="AM11" s="4">
        <v>0</v>
      </c>
      <c r="AN11" s="4">
        <f>ROUND((AL11-AM11),5)</f>
        <v>0</v>
      </c>
      <c r="AO11" s="5">
        <f>ROUND(IF(AM11=0, IF(AL11=0, 0, 1), AL11/AM11),5)</f>
        <v>0</v>
      </c>
      <c r="AP11" s="4">
        <v>0</v>
      </c>
      <c r="AQ11" s="4">
        <v>0</v>
      </c>
      <c r="AR11" s="4">
        <f>ROUND((AP11-AQ11),5)</f>
        <v>0</v>
      </c>
      <c r="AS11" s="5">
        <f>ROUND(IF(AQ11=0, IF(AP11=0, 0, 1), AP11/AQ11),5)</f>
        <v>0</v>
      </c>
      <c r="AT11" s="4">
        <v>0</v>
      </c>
      <c r="AU11" s="4">
        <v>0</v>
      </c>
      <c r="AV11" s="4">
        <f>ROUND((AT11-AU11),5)</f>
        <v>0</v>
      </c>
      <c r="AW11" s="5">
        <f>ROUND(IF(AU11=0, IF(AT11=0, 0, 1), AT11/AU11),5)</f>
        <v>0</v>
      </c>
      <c r="AX11" s="5"/>
      <c r="AY11" s="4">
        <f>ROUND(F11+J11+N11+R11+V11+Z11+AD11+AH11+AL11+AP11+AT11,5)</f>
        <v>106056</v>
      </c>
      <c r="AZ11" s="4">
        <f>ROUND(G11+K11+O11+S11+W11+AA11+AE11+AI11+AM11+AQ11+AU11,5)</f>
        <v>11000</v>
      </c>
      <c r="BA11" s="4">
        <f>ROUND((AY11-AZ11),5)</f>
        <v>95056</v>
      </c>
      <c r="BB11" s="5">
        <f>ROUND(IF(AZ11=0, IF(AY11=0, 0, 1), AY11/AZ11),5)</f>
        <v>9.6414500000000007</v>
      </c>
    </row>
    <row r="12" spans="1:54" x14ac:dyDescent="0.35">
      <c r="A12" s="1"/>
      <c r="B12" s="1"/>
      <c r="C12" s="1"/>
      <c r="D12" s="1"/>
      <c r="E12" s="1" t="s">
        <v>21</v>
      </c>
      <c r="F12" s="4">
        <v>981.47</v>
      </c>
      <c r="G12" s="4">
        <v>874.75</v>
      </c>
      <c r="H12" s="4">
        <f>ROUND((F12-G12),5)</f>
        <v>106.72</v>
      </c>
      <c r="I12" s="5">
        <f>ROUND(IF(G12=0, IF(F12=0, 0, 1), F12/G12),5)</f>
        <v>1.1220000000000001</v>
      </c>
      <c r="J12" s="4">
        <v>968.15</v>
      </c>
      <c r="K12" s="4">
        <v>874.75</v>
      </c>
      <c r="L12" s="4">
        <f>ROUND((J12-K12),5)</f>
        <v>93.4</v>
      </c>
      <c r="M12" s="5">
        <f>ROUND(IF(K12=0, IF(J12=0, 0, 1), J12/K12),5)</f>
        <v>1.10677</v>
      </c>
      <c r="N12" s="4">
        <v>1005.17</v>
      </c>
      <c r="O12" s="4">
        <v>874.75</v>
      </c>
      <c r="P12" s="4">
        <f>ROUND((N12-O12),5)</f>
        <v>130.41999999999999</v>
      </c>
      <c r="Q12" s="5">
        <f>ROUND(IF(O12=0, IF(N12=0, 0, 1), N12/O12),5)</f>
        <v>1.1490899999999999</v>
      </c>
      <c r="R12" s="4">
        <v>1000.94</v>
      </c>
      <c r="S12" s="4">
        <v>874.75</v>
      </c>
      <c r="T12" s="4">
        <f>ROUND((R12-S12),5)</f>
        <v>126.19</v>
      </c>
      <c r="U12" s="5">
        <f>ROUND(IF(S12=0, IF(R12=0, 0, 1), R12/S12),5)</f>
        <v>1.1442600000000001</v>
      </c>
      <c r="V12" s="4">
        <v>1034.43</v>
      </c>
      <c r="W12" s="4">
        <v>874.75</v>
      </c>
      <c r="X12" s="4">
        <f>ROUND((V12-W12),5)</f>
        <v>159.68</v>
      </c>
      <c r="Y12" s="5">
        <f>ROUND(IF(W12=0, IF(V12=0, 0, 1), V12/W12),5)</f>
        <v>1.1825399999999999</v>
      </c>
      <c r="Z12" s="4">
        <v>1055.72</v>
      </c>
      <c r="AA12" s="4">
        <v>874.75</v>
      </c>
      <c r="AB12" s="4">
        <f>ROUND((Z12-AA12),5)</f>
        <v>180.97</v>
      </c>
      <c r="AC12" s="5">
        <f>ROUND(IF(AA12=0, IF(Z12=0, 0, 1), Z12/AA12),5)</f>
        <v>1.20688</v>
      </c>
      <c r="AD12" s="4">
        <v>997.51</v>
      </c>
      <c r="AE12" s="4">
        <v>874.75</v>
      </c>
      <c r="AF12" s="4">
        <f>ROUND((AD12-AE12),5)</f>
        <v>122.76</v>
      </c>
      <c r="AG12" s="5">
        <f>ROUND(IF(AE12=0, IF(AD12=0, 0, 1), AD12/AE12),5)</f>
        <v>1.1403399999999999</v>
      </c>
      <c r="AH12" s="4">
        <v>1119.45</v>
      </c>
      <c r="AI12" s="4">
        <v>874.75</v>
      </c>
      <c r="AJ12" s="4">
        <f>ROUND((AH12-AI12),5)</f>
        <v>244.7</v>
      </c>
      <c r="AK12" s="5">
        <f>ROUND(IF(AI12=0, IF(AH12=0, 0, 1), AH12/AI12),5)</f>
        <v>1.2797400000000001</v>
      </c>
      <c r="AL12" s="4">
        <v>1133.8</v>
      </c>
      <c r="AM12" s="4">
        <v>874.75</v>
      </c>
      <c r="AN12" s="4">
        <f>ROUND((AL12-AM12),5)</f>
        <v>259.05</v>
      </c>
      <c r="AO12" s="5">
        <f>ROUND(IF(AM12=0, IF(AL12=0, 0, 1), AL12/AM12),5)</f>
        <v>1.2961400000000001</v>
      </c>
      <c r="AP12" s="4">
        <v>208.04</v>
      </c>
      <c r="AQ12" s="4">
        <v>874.75</v>
      </c>
      <c r="AR12" s="4">
        <f>ROUND((AP12-AQ12),5)</f>
        <v>-666.71</v>
      </c>
      <c r="AS12" s="5">
        <f>ROUND(IF(AQ12=0, IF(AP12=0, 0, 1), AP12/AQ12),5)</f>
        <v>0.23783000000000001</v>
      </c>
      <c r="AT12" s="4">
        <v>2389.81</v>
      </c>
      <c r="AU12" s="4">
        <v>874.75</v>
      </c>
      <c r="AV12" s="4">
        <f>ROUND((AT12-AU12),5)</f>
        <v>1515.06</v>
      </c>
      <c r="AW12" s="5">
        <f>ROUND(IF(AU12=0, IF(AT12=0, 0, 1), AT12/AU12),5)</f>
        <v>2.7319900000000001</v>
      </c>
      <c r="AX12" s="5"/>
      <c r="AY12" s="4">
        <f>ROUND(F12+J12+N12+R12+V12+Z12+AD12+AH12+AL12+AP12+AT12,5)</f>
        <v>11894.49</v>
      </c>
      <c r="AZ12" s="4">
        <f>ROUND(G12+K12+O12+S12+W12+AA12+AE12+AI12+AM12+AQ12+AU12,5)</f>
        <v>9622.25</v>
      </c>
      <c r="BA12" s="4">
        <f>ROUND((AY12-AZ12),5)</f>
        <v>2272.2399999999998</v>
      </c>
      <c r="BB12" s="5">
        <f>ROUND(IF(AZ12=0, IF(AY12=0, 0, 1), AY12/AZ12),5)</f>
        <v>1.23614</v>
      </c>
    </row>
    <row r="13" spans="1:54" x14ac:dyDescent="0.35">
      <c r="A13" s="1"/>
      <c r="B13" s="1"/>
      <c r="C13" s="1"/>
      <c r="D13" s="1"/>
      <c r="E13" s="1" t="s">
        <v>22</v>
      </c>
      <c r="F13" s="4">
        <v>852.76</v>
      </c>
      <c r="G13" s="4">
        <v>865</v>
      </c>
      <c r="H13" s="4">
        <f>ROUND((F13-G13),5)</f>
        <v>-12.24</v>
      </c>
      <c r="I13" s="5">
        <f>ROUND(IF(G13=0, IF(F13=0, 0, 1), F13/G13),5)</f>
        <v>0.98585</v>
      </c>
      <c r="J13" s="4">
        <v>1100.68</v>
      </c>
      <c r="K13" s="4">
        <v>350</v>
      </c>
      <c r="L13" s="4">
        <f>ROUND((J13-K13),5)</f>
        <v>750.68</v>
      </c>
      <c r="M13" s="5">
        <f>ROUND(IF(K13=0, IF(J13=0, 0, 1), J13/K13),5)</f>
        <v>3.1448</v>
      </c>
      <c r="N13" s="4">
        <v>53.3</v>
      </c>
      <c r="O13" s="4">
        <v>490</v>
      </c>
      <c r="P13" s="4">
        <f>ROUND((N13-O13),5)</f>
        <v>-436.7</v>
      </c>
      <c r="Q13" s="5">
        <f>ROUND(IF(O13=0, IF(N13=0, 0, 1), N13/O13),5)</f>
        <v>0.10878</v>
      </c>
      <c r="R13" s="4">
        <v>7.77</v>
      </c>
      <c r="S13" s="4">
        <v>60</v>
      </c>
      <c r="T13" s="4">
        <f>ROUND((R13-S13),5)</f>
        <v>-52.23</v>
      </c>
      <c r="U13" s="5">
        <f>ROUND(IF(S13=0, IF(R13=0, 0, 1), R13/S13),5)</f>
        <v>0.1295</v>
      </c>
      <c r="V13" s="4">
        <v>5</v>
      </c>
      <c r="W13" s="4">
        <v>35</v>
      </c>
      <c r="X13" s="4">
        <f>ROUND((V13-W13),5)</f>
        <v>-30</v>
      </c>
      <c r="Y13" s="5">
        <f>ROUND(IF(W13=0, IF(V13=0, 0, 1), V13/W13),5)</f>
        <v>0.14285999999999999</v>
      </c>
      <c r="Z13" s="4">
        <v>1000</v>
      </c>
      <c r="AA13" s="4">
        <v>48</v>
      </c>
      <c r="AB13" s="4">
        <f>ROUND((Z13-AA13),5)</f>
        <v>952</v>
      </c>
      <c r="AC13" s="5">
        <f>ROUND(IF(AA13=0, IF(Z13=0, 0, 1), Z13/AA13),5)</f>
        <v>20.83333</v>
      </c>
      <c r="AD13" s="4">
        <v>95</v>
      </c>
      <c r="AE13" s="4">
        <v>235</v>
      </c>
      <c r="AF13" s="4">
        <f>ROUND((AD13-AE13),5)</f>
        <v>-140</v>
      </c>
      <c r="AG13" s="5">
        <f>ROUND(IF(AE13=0, IF(AD13=0, 0, 1), AD13/AE13),5)</f>
        <v>0.40426000000000001</v>
      </c>
      <c r="AH13" s="4">
        <v>230</v>
      </c>
      <c r="AI13" s="4">
        <v>235</v>
      </c>
      <c r="AJ13" s="4">
        <f>ROUND((AH13-AI13),5)</f>
        <v>-5</v>
      </c>
      <c r="AK13" s="5">
        <f>ROUND(IF(AI13=0, IF(AH13=0, 0, 1), AH13/AI13),5)</f>
        <v>0.97872000000000003</v>
      </c>
      <c r="AL13" s="4">
        <v>148.72999999999999</v>
      </c>
      <c r="AM13" s="4">
        <v>560</v>
      </c>
      <c r="AN13" s="4">
        <f>ROUND((AL13-AM13),5)</f>
        <v>-411.27</v>
      </c>
      <c r="AO13" s="5">
        <f>ROUND(IF(AM13=0, IF(AL13=0, 0, 1), AL13/AM13),5)</f>
        <v>0.26558999999999999</v>
      </c>
      <c r="AP13" s="4">
        <v>587</v>
      </c>
      <c r="AQ13" s="4">
        <v>495</v>
      </c>
      <c r="AR13" s="4">
        <f>ROUND((AP13-AQ13),5)</f>
        <v>92</v>
      </c>
      <c r="AS13" s="5">
        <f>ROUND(IF(AQ13=0, IF(AP13=0, 0, 1), AP13/AQ13),5)</f>
        <v>1.1858599999999999</v>
      </c>
      <c r="AT13" s="4">
        <v>6736.02</v>
      </c>
      <c r="AU13" s="4">
        <v>3542</v>
      </c>
      <c r="AV13" s="4">
        <f>ROUND((AT13-AU13),5)</f>
        <v>3194.02</v>
      </c>
      <c r="AW13" s="5">
        <f>ROUND(IF(AU13=0, IF(AT13=0, 0, 1), AT13/AU13),5)</f>
        <v>1.9017599999999999</v>
      </c>
      <c r="AX13" s="5"/>
      <c r="AY13" s="4">
        <f>ROUND(F13+J13+N13+R13+V13+Z13+AD13+AH13+AL13+AP13+AT13,5)</f>
        <v>10816.26</v>
      </c>
      <c r="AZ13" s="4">
        <f>ROUND(G13+K13+O13+S13+W13+AA13+AE13+AI13+AM13+AQ13+AU13,5)</f>
        <v>6915</v>
      </c>
      <c r="BA13" s="4">
        <f>ROUND((AY13-AZ13),5)</f>
        <v>3901.26</v>
      </c>
      <c r="BB13" s="5">
        <f>ROUND(IF(AZ13=0, IF(AY13=0, 0, 1), AY13/AZ13),5)</f>
        <v>1.5641700000000001</v>
      </c>
    </row>
    <row r="14" spans="1:54" x14ac:dyDescent="0.35">
      <c r="A14" s="1"/>
      <c r="B14" s="1"/>
      <c r="C14" s="1"/>
      <c r="D14" s="1"/>
      <c r="E14" s="1" t="s">
        <v>23</v>
      </c>
      <c r="F14" s="4">
        <v>730</v>
      </c>
      <c r="G14" s="4">
        <v>702.62</v>
      </c>
      <c r="H14" s="4">
        <f>ROUND((F14-G14),5)</f>
        <v>27.38</v>
      </c>
      <c r="I14" s="5">
        <f>ROUND(IF(G14=0, IF(F14=0, 0, 1), F14/G14),5)</f>
        <v>1.0389699999999999</v>
      </c>
      <c r="J14" s="4">
        <v>0</v>
      </c>
      <c r="K14" s="4">
        <v>702.58</v>
      </c>
      <c r="L14" s="4">
        <f>ROUND((J14-K14),5)</f>
        <v>-702.58</v>
      </c>
      <c r="M14" s="5">
        <f>ROUND(IF(K14=0, IF(J14=0, 0, 1), J14/K14),5)</f>
        <v>0</v>
      </c>
      <c r="N14" s="4">
        <v>0</v>
      </c>
      <c r="O14" s="4">
        <v>702.58</v>
      </c>
      <c r="P14" s="4">
        <f>ROUND((N14-O14),5)</f>
        <v>-702.58</v>
      </c>
      <c r="Q14" s="5">
        <f>ROUND(IF(O14=0, IF(N14=0, 0, 1), N14/O14),5)</f>
        <v>0</v>
      </c>
      <c r="R14" s="4">
        <v>0</v>
      </c>
      <c r="S14" s="4">
        <v>702.58</v>
      </c>
      <c r="T14" s="4">
        <f>ROUND((R14-S14),5)</f>
        <v>-702.58</v>
      </c>
      <c r="U14" s="5">
        <f>ROUND(IF(S14=0, IF(R14=0, 0, 1), R14/S14),5)</f>
        <v>0</v>
      </c>
      <c r="V14" s="4">
        <v>369</v>
      </c>
      <c r="W14" s="4">
        <v>702.58</v>
      </c>
      <c r="X14" s="4">
        <f>ROUND((V14-W14),5)</f>
        <v>-333.58</v>
      </c>
      <c r="Y14" s="5">
        <f>ROUND(IF(W14=0, IF(V14=0, 0, 1), V14/W14),5)</f>
        <v>0.52520999999999995</v>
      </c>
      <c r="Z14" s="4">
        <v>162</v>
      </c>
      <c r="AA14" s="4">
        <v>702.58</v>
      </c>
      <c r="AB14" s="4">
        <f>ROUND((Z14-AA14),5)</f>
        <v>-540.58000000000004</v>
      </c>
      <c r="AC14" s="5">
        <f>ROUND(IF(AA14=0, IF(Z14=0, 0, 1), Z14/AA14),5)</f>
        <v>0.23058000000000001</v>
      </c>
      <c r="AD14" s="4">
        <v>55</v>
      </c>
      <c r="AE14" s="4">
        <v>702.58</v>
      </c>
      <c r="AF14" s="4">
        <f>ROUND((AD14-AE14),5)</f>
        <v>-647.58000000000004</v>
      </c>
      <c r="AG14" s="5">
        <f>ROUND(IF(AE14=0, IF(AD14=0, 0, 1), AD14/AE14),5)</f>
        <v>7.8280000000000002E-2</v>
      </c>
      <c r="AH14" s="4">
        <v>222.5</v>
      </c>
      <c r="AI14" s="4">
        <v>702.58</v>
      </c>
      <c r="AJ14" s="4">
        <f>ROUND((AH14-AI14),5)</f>
        <v>-480.08</v>
      </c>
      <c r="AK14" s="5">
        <f>ROUND(IF(AI14=0, IF(AH14=0, 0, 1), AH14/AI14),5)</f>
        <v>0.31669000000000003</v>
      </c>
      <c r="AL14" s="4">
        <v>367.5</v>
      </c>
      <c r="AM14" s="4">
        <v>702.58</v>
      </c>
      <c r="AN14" s="4">
        <f>ROUND((AL14-AM14),5)</f>
        <v>-335.08</v>
      </c>
      <c r="AO14" s="5">
        <f>ROUND(IF(AM14=0, IF(AL14=0, 0, 1), AL14/AM14),5)</f>
        <v>0.52307000000000003</v>
      </c>
      <c r="AP14" s="4">
        <v>0</v>
      </c>
      <c r="AQ14" s="4">
        <v>702.58</v>
      </c>
      <c r="AR14" s="4">
        <f>ROUND((AP14-AQ14),5)</f>
        <v>-702.58</v>
      </c>
      <c r="AS14" s="5">
        <f>ROUND(IF(AQ14=0, IF(AP14=0, 0, 1), AP14/AQ14),5)</f>
        <v>0</v>
      </c>
      <c r="AT14" s="4">
        <v>295</v>
      </c>
      <c r="AU14" s="4">
        <v>702.58</v>
      </c>
      <c r="AV14" s="4">
        <f>ROUND((AT14-AU14),5)</f>
        <v>-407.58</v>
      </c>
      <c r="AW14" s="5">
        <f>ROUND(IF(AU14=0, IF(AT14=0, 0, 1), AT14/AU14),5)</f>
        <v>0.41987999999999998</v>
      </c>
      <c r="AX14" s="5"/>
      <c r="AY14" s="4">
        <f>ROUND(F14+J14+N14+R14+V14+Z14+AD14+AH14+AL14+AP14+AT14,5)</f>
        <v>2201</v>
      </c>
      <c r="AZ14" s="4">
        <f>ROUND(G14+K14+O14+S14+W14+AA14+AE14+AI14+AM14+AQ14+AU14,5)</f>
        <v>7728.42</v>
      </c>
      <c r="BA14" s="4">
        <f>ROUND((AY14-AZ14),5)</f>
        <v>-5527.42</v>
      </c>
      <c r="BB14" s="5">
        <f>ROUND(IF(AZ14=0, IF(AY14=0, 0, 1), AY14/AZ14),5)</f>
        <v>0.28478999999999999</v>
      </c>
    </row>
    <row r="15" spans="1:54" x14ac:dyDescent="0.35">
      <c r="A15" s="1"/>
      <c r="B15" s="1"/>
      <c r="C15" s="1"/>
      <c r="D15" s="1"/>
      <c r="E15" s="1" t="s">
        <v>24</v>
      </c>
      <c r="F15" s="4">
        <v>60.17</v>
      </c>
      <c r="G15" s="4">
        <v>201.37</v>
      </c>
      <c r="H15" s="4">
        <f>ROUND((F15-G15),5)</f>
        <v>-141.19999999999999</v>
      </c>
      <c r="I15" s="5">
        <f>ROUND(IF(G15=0, IF(F15=0, 0, 1), F15/G15),5)</f>
        <v>0.29880000000000001</v>
      </c>
      <c r="J15" s="4">
        <v>60.27</v>
      </c>
      <c r="K15" s="4">
        <v>201.33</v>
      </c>
      <c r="L15" s="4">
        <f>ROUND((J15-K15),5)</f>
        <v>-141.06</v>
      </c>
      <c r="M15" s="5">
        <f>ROUND(IF(K15=0, IF(J15=0, 0, 1), J15/K15),5)</f>
        <v>0.29936000000000001</v>
      </c>
      <c r="N15" s="4">
        <v>76.989999999999995</v>
      </c>
      <c r="O15" s="4">
        <v>201.33</v>
      </c>
      <c r="P15" s="4">
        <f>ROUND((N15-O15),5)</f>
        <v>-124.34</v>
      </c>
      <c r="Q15" s="5">
        <f>ROUND(IF(O15=0, IF(N15=0, 0, 1), N15/O15),5)</f>
        <v>0.38241000000000003</v>
      </c>
      <c r="R15" s="4">
        <v>60.97</v>
      </c>
      <c r="S15" s="4">
        <v>201.33</v>
      </c>
      <c r="T15" s="4">
        <f>ROUND((R15-S15),5)</f>
        <v>-140.36000000000001</v>
      </c>
      <c r="U15" s="5">
        <f>ROUND(IF(S15=0, IF(R15=0, 0, 1), R15/S15),5)</f>
        <v>0.30284</v>
      </c>
      <c r="V15" s="4">
        <v>79.88</v>
      </c>
      <c r="W15" s="4">
        <v>201.33</v>
      </c>
      <c r="X15" s="4">
        <f>ROUND((V15-W15),5)</f>
        <v>-121.45</v>
      </c>
      <c r="Y15" s="5">
        <f>ROUND(IF(W15=0, IF(V15=0, 0, 1), V15/W15),5)</f>
        <v>0.39676</v>
      </c>
      <c r="Z15" s="4">
        <v>117.99</v>
      </c>
      <c r="AA15" s="4">
        <v>201.33</v>
      </c>
      <c r="AB15" s="4">
        <f>ROUND((Z15-AA15),5)</f>
        <v>-83.34</v>
      </c>
      <c r="AC15" s="5">
        <f>ROUND(IF(AA15=0, IF(Z15=0, 0, 1), Z15/AA15),5)</f>
        <v>0.58604999999999996</v>
      </c>
      <c r="AD15" s="4">
        <v>72.209999999999994</v>
      </c>
      <c r="AE15" s="4">
        <v>201.33</v>
      </c>
      <c r="AF15" s="4">
        <f>ROUND((AD15-AE15),5)</f>
        <v>-129.12</v>
      </c>
      <c r="AG15" s="5">
        <f>ROUND(IF(AE15=0, IF(AD15=0, 0, 1), AD15/AE15),5)</f>
        <v>0.35865999999999998</v>
      </c>
      <c r="AH15" s="4">
        <v>149.25</v>
      </c>
      <c r="AI15" s="4">
        <v>201.33</v>
      </c>
      <c r="AJ15" s="4">
        <f>ROUND((AH15-AI15),5)</f>
        <v>-52.08</v>
      </c>
      <c r="AK15" s="5">
        <f>ROUND(IF(AI15=0, IF(AH15=0, 0, 1), AH15/AI15),5)</f>
        <v>0.74131999999999998</v>
      </c>
      <c r="AL15" s="4">
        <v>242.73</v>
      </c>
      <c r="AM15" s="4">
        <v>201.33</v>
      </c>
      <c r="AN15" s="4">
        <f>ROUND((AL15-AM15),5)</f>
        <v>41.4</v>
      </c>
      <c r="AO15" s="5">
        <f>ROUND(IF(AM15=0, IF(AL15=0, 0, 1), AL15/AM15),5)</f>
        <v>1.20563</v>
      </c>
      <c r="AP15" s="4">
        <v>83.81</v>
      </c>
      <c r="AQ15" s="4">
        <v>201.33</v>
      </c>
      <c r="AR15" s="4">
        <f>ROUND((AP15-AQ15),5)</f>
        <v>-117.52</v>
      </c>
      <c r="AS15" s="5">
        <f>ROUND(IF(AQ15=0, IF(AP15=0, 0, 1), AP15/AQ15),5)</f>
        <v>0.41627999999999998</v>
      </c>
      <c r="AT15" s="4">
        <v>79.37</v>
      </c>
      <c r="AU15" s="4">
        <v>201.33</v>
      </c>
      <c r="AV15" s="4">
        <f>ROUND((AT15-AU15),5)</f>
        <v>-121.96</v>
      </c>
      <c r="AW15" s="5">
        <f>ROUND(IF(AU15=0, IF(AT15=0, 0, 1), AT15/AU15),5)</f>
        <v>0.39423000000000002</v>
      </c>
      <c r="AX15" s="5"/>
      <c r="AY15" s="4">
        <f>ROUND(F15+J15+N15+R15+V15+Z15+AD15+AH15+AL15+AP15+AT15,5)</f>
        <v>1083.6400000000001</v>
      </c>
      <c r="AZ15" s="4">
        <f>ROUND(G15+K15+O15+S15+W15+AA15+AE15+AI15+AM15+AQ15+AU15,5)</f>
        <v>2214.67</v>
      </c>
      <c r="BA15" s="4">
        <f>ROUND((AY15-AZ15),5)</f>
        <v>-1131.03</v>
      </c>
      <c r="BB15" s="5">
        <f>ROUND(IF(AZ15=0, IF(AY15=0, 0, 1), AY15/AZ15),5)</f>
        <v>0.48930000000000001</v>
      </c>
    </row>
    <row r="16" spans="1:54" x14ac:dyDescent="0.35">
      <c r="A16" s="1"/>
      <c r="B16" s="1"/>
      <c r="C16" s="1"/>
      <c r="D16" s="1"/>
      <c r="E16" s="1" t="s">
        <v>25</v>
      </c>
      <c r="F16" s="4">
        <v>45</v>
      </c>
      <c r="G16" s="4">
        <v>0</v>
      </c>
      <c r="H16" s="4">
        <f>ROUND((F16-G16),5)</f>
        <v>45</v>
      </c>
      <c r="I16" s="5">
        <f>ROUND(IF(G16=0, IF(F16=0, 0, 1), F16/G16),5)</f>
        <v>1</v>
      </c>
      <c r="J16" s="4">
        <v>15</v>
      </c>
      <c r="K16" s="4">
        <v>0</v>
      </c>
      <c r="L16" s="4">
        <f>ROUND((J16-K16),5)</f>
        <v>15</v>
      </c>
      <c r="M16" s="5">
        <f>ROUND(IF(K16=0, IF(J16=0, 0, 1), J16/K16),5)</f>
        <v>1</v>
      </c>
      <c r="N16" s="4">
        <v>40</v>
      </c>
      <c r="O16" s="4">
        <v>0</v>
      </c>
      <c r="P16" s="4">
        <f>ROUND((N16-O16),5)</f>
        <v>40</v>
      </c>
      <c r="Q16" s="5">
        <f>ROUND(IF(O16=0, IF(N16=0, 0, 1), N16/O16),5)</f>
        <v>1</v>
      </c>
      <c r="R16" s="4">
        <v>160</v>
      </c>
      <c r="S16" s="4">
        <v>0</v>
      </c>
      <c r="T16" s="4">
        <f>ROUND((R16-S16),5)</f>
        <v>160</v>
      </c>
      <c r="U16" s="5">
        <f>ROUND(IF(S16=0, IF(R16=0, 0, 1), R16/S16),5)</f>
        <v>1</v>
      </c>
      <c r="V16" s="4">
        <v>60</v>
      </c>
      <c r="W16" s="4">
        <v>0</v>
      </c>
      <c r="X16" s="4">
        <f>ROUND((V16-W16),5)</f>
        <v>60</v>
      </c>
      <c r="Y16" s="5">
        <f>ROUND(IF(W16=0, IF(V16=0, 0, 1), V16/W16),5)</f>
        <v>1</v>
      </c>
      <c r="Z16" s="4">
        <v>69</v>
      </c>
      <c r="AA16" s="4">
        <v>0</v>
      </c>
      <c r="AB16" s="4">
        <f>ROUND((Z16-AA16),5)</f>
        <v>69</v>
      </c>
      <c r="AC16" s="5">
        <f>ROUND(IF(AA16=0, IF(Z16=0, 0, 1), Z16/AA16),5)</f>
        <v>1</v>
      </c>
      <c r="AD16" s="4">
        <v>140</v>
      </c>
      <c r="AE16" s="4">
        <v>0</v>
      </c>
      <c r="AF16" s="4">
        <f>ROUND((AD16-AE16),5)</f>
        <v>140</v>
      </c>
      <c r="AG16" s="5">
        <f>ROUND(IF(AE16=0, IF(AD16=0, 0, 1), AD16/AE16),5)</f>
        <v>1</v>
      </c>
      <c r="AH16" s="4">
        <v>162</v>
      </c>
      <c r="AI16" s="4">
        <v>0</v>
      </c>
      <c r="AJ16" s="4">
        <f>ROUND((AH16-AI16),5)</f>
        <v>162</v>
      </c>
      <c r="AK16" s="5">
        <f>ROUND(IF(AI16=0, IF(AH16=0, 0, 1), AH16/AI16),5)</f>
        <v>1</v>
      </c>
      <c r="AL16" s="4">
        <v>75</v>
      </c>
      <c r="AM16" s="4">
        <v>0</v>
      </c>
      <c r="AN16" s="4">
        <f>ROUND((AL16-AM16),5)</f>
        <v>75</v>
      </c>
      <c r="AO16" s="5">
        <f>ROUND(IF(AM16=0, IF(AL16=0, 0, 1), AL16/AM16),5)</f>
        <v>1</v>
      </c>
      <c r="AP16" s="4">
        <v>65</v>
      </c>
      <c r="AQ16" s="4">
        <v>0</v>
      </c>
      <c r="AR16" s="4">
        <f>ROUND((AP16-AQ16),5)</f>
        <v>65</v>
      </c>
      <c r="AS16" s="5">
        <f>ROUND(IF(AQ16=0, IF(AP16=0, 0, 1), AP16/AQ16),5)</f>
        <v>1</v>
      </c>
      <c r="AT16" s="4">
        <v>108</v>
      </c>
      <c r="AU16" s="4">
        <v>0</v>
      </c>
      <c r="AV16" s="4">
        <f>ROUND((AT16-AU16),5)</f>
        <v>108</v>
      </c>
      <c r="AW16" s="5">
        <f>ROUND(IF(AU16=0, IF(AT16=0, 0, 1), AT16/AU16),5)</f>
        <v>1</v>
      </c>
      <c r="AX16" s="5"/>
      <c r="AY16" s="4">
        <f>ROUND(F16+J16+N16+R16+V16+Z16+AD16+AH16+AL16+AP16+AT16,5)</f>
        <v>939</v>
      </c>
      <c r="AZ16" s="4">
        <f>ROUND(G16+K16+O16+S16+W16+AA16+AE16+AI16+AM16+AQ16+AU16,5)</f>
        <v>0</v>
      </c>
      <c r="BA16" s="4">
        <f>ROUND((AY16-AZ16),5)</f>
        <v>939</v>
      </c>
      <c r="BB16" s="5">
        <f>ROUND(IF(AZ16=0, IF(AY16=0, 0, 1), AY16/AZ16),5)</f>
        <v>1</v>
      </c>
    </row>
    <row r="17" spans="1:54" x14ac:dyDescent="0.35">
      <c r="A17" s="1"/>
      <c r="B17" s="1"/>
      <c r="C17" s="1"/>
      <c r="D17" s="1"/>
      <c r="E17" s="1" t="s">
        <v>26</v>
      </c>
      <c r="F17" s="4">
        <v>625</v>
      </c>
      <c r="G17" s="4">
        <v>125</v>
      </c>
      <c r="H17" s="4">
        <f>ROUND((F17-G17),5)</f>
        <v>500</v>
      </c>
      <c r="I17" s="5">
        <f>ROUND(IF(G17=0, IF(F17=0, 0, 1), F17/G17),5)</f>
        <v>5</v>
      </c>
      <c r="J17" s="4">
        <v>125</v>
      </c>
      <c r="K17" s="4">
        <v>125</v>
      </c>
      <c r="L17" s="4">
        <f>ROUND((J17-K17),5)</f>
        <v>0</v>
      </c>
      <c r="M17" s="5">
        <f>ROUND(IF(K17=0, IF(J17=0, 0, 1), J17/K17),5)</f>
        <v>1</v>
      </c>
      <c r="N17" s="4">
        <v>775</v>
      </c>
      <c r="O17" s="4">
        <v>125</v>
      </c>
      <c r="P17" s="4">
        <f>ROUND((N17-O17),5)</f>
        <v>650</v>
      </c>
      <c r="Q17" s="5">
        <f>ROUND(IF(O17=0, IF(N17=0, 0, 1), N17/O17),5)</f>
        <v>6.2</v>
      </c>
      <c r="R17" s="4">
        <v>6997.56</v>
      </c>
      <c r="S17" s="4">
        <v>125</v>
      </c>
      <c r="T17" s="4">
        <f>ROUND((R17-S17),5)</f>
        <v>6872.56</v>
      </c>
      <c r="U17" s="5">
        <f>ROUND(IF(S17=0, IF(R17=0, 0, 1), R17/S17),5)</f>
        <v>55.98048</v>
      </c>
      <c r="V17" s="4">
        <v>275</v>
      </c>
      <c r="W17" s="4">
        <v>125</v>
      </c>
      <c r="X17" s="4">
        <f>ROUND((V17-W17),5)</f>
        <v>150</v>
      </c>
      <c r="Y17" s="5">
        <f>ROUND(IF(W17=0, IF(V17=0, 0, 1), V17/W17),5)</f>
        <v>2.2000000000000002</v>
      </c>
      <c r="Z17" s="4">
        <v>450</v>
      </c>
      <c r="AA17" s="4">
        <v>125</v>
      </c>
      <c r="AB17" s="4">
        <f>ROUND((Z17-AA17),5)</f>
        <v>325</v>
      </c>
      <c r="AC17" s="5">
        <f>ROUND(IF(AA17=0, IF(Z17=0, 0, 1), Z17/AA17),5)</f>
        <v>3.6</v>
      </c>
      <c r="AD17" s="4">
        <v>450</v>
      </c>
      <c r="AE17" s="4">
        <v>125</v>
      </c>
      <c r="AF17" s="4">
        <f>ROUND((AD17-AE17),5)</f>
        <v>325</v>
      </c>
      <c r="AG17" s="5">
        <f>ROUND(IF(AE17=0, IF(AD17=0, 0, 1), AD17/AE17),5)</f>
        <v>3.6</v>
      </c>
      <c r="AH17" s="4">
        <v>250</v>
      </c>
      <c r="AI17" s="4">
        <v>125</v>
      </c>
      <c r="AJ17" s="4">
        <f>ROUND((AH17-AI17),5)</f>
        <v>125</v>
      </c>
      <c r="AK17" s="5">
        <f>ROUND(IF(AI17=0, IF(AH17=0, 0, 1), AH17/AI17),5)</f>
        <v>2</v>
      </c>
      <c r="AL17" s="4">
        <v>425</v>
      </c>
      <c r="AM17" s="4">
        <v>125</v>
      </c>
      <c r="AN17" s="4">
        <f>ROUND((AL17-AM17),5)</f>
        <v>300</v>
      </c>
      <c r="AO17" s="5">
        <f>ROUND(IF(AM17=0, IF(AL17=0, 0, 1), AL17/AM17),5)</f>
        <v>3.4</v>
      </c>
      <c r="AP17" s="4">
        <v>100</v>
      </c>
      <c r="AQ17" s="4">
        <v>125</v>
      </c>
      <c r="AR17" s="4">
        <f>ROUND((AP17-AQ17),5)</f>
        <v>-25</v>
      </c>
      <c r="AS17" s="5">
        <f>ROUND(IF(AQ17=0, IF(AP17=0, 0, 1), AP17/AQ17),5)</f>
        <v>0.8</v>
      </c>
      <c r="AT17" s="4">
        <v>1000</v>
      </c>
      <c r="AU17" s="4">
        <v>125</v>
      </c>
      <c r="AV17" s="4">
        <f>ROUND((AT17-AU17),5)</f>
        <v>875</v>
      </c>
      <c r="AW17" s="5">
        <f>ROUND(IF(AU17=0, IF(AT17=0, 0, 1), AT17/AU17),5)</f>
        <v>8</v>
      </c>
      <c r="AX17" s="5"/>
      <c r="AY17" s="4">
        <f>ROUND(F17+J17+N17+R17+V17+Z17+AD17+AH17+AL17+AP17+AT17,5)</f>
        <v>11472.56</v>
      </c>
      <c r="AZ17" s="4">
        <f>ROUND(G17+K17+O17+S17+W17+AA17+AE17+AI17+AM17+AQ17+AU17,5)</f>
        <v>1375</v>
      </c>
      <c r="BA17" s="4">
        <f>ROUND((AY17-AZ17),5)</f>
        <v>10097.56</v>
      </c>
      <c r="BB17" s="5">
        <f>ROUND(IF(AZ17=0, IF(AY17=0, 0, 1), AY17/AZ17),5)</f>
        <v>8.3436800000000009</v>
      </c>
    </row>
    <row r="18" spans="1:54" ht="15" thickBot="1" x14ac:dyDescent="0.4">
      <c r="A18" s="1"/>
      <c r="B18" s="1"/>
      <c r="C18" s="1"/>
      <c r="D18" s="1"/>
      <c r="E18" s="1" t="s">
        <v>27</v>
      </c>
      <c r="F18" s="6">
        <v>0</v>
      </c>
      <c r="G18" s="6">
        <v>0</v>
      </c>
      <c r="H18" s="6">
        <f>ROUND((F18-G18),5)</f>
        <v>0</v>
      </c>
      <c r="I18" s="7">
        <f>ROUND(IF(G18=0, IF(F18=0, 0, 1), F18/G18),5)</f>
        <v>0</v>
      </c>
      <c r="J18" s="6">
        <v>0</v>
      </c>
      <c r="K18" s="6">
        <v>0</v>
      </c>
      <c r="L18" s="6">
        <f>ROUND((J18-K18),5)</f>
        <v>0</v>
      </c>
      <c r="M18" s="7">
        <f>ROUND(IF(K18=0, IF(J18=0, 0, 1), J18/K18),5)</f>
        <v>0</v>
      </c>
      <c r="N18" s="6">
        <v>0</v>
      </c>
      <c r="O18" s="6">
        <v>0</v>
      </c>
      <c r="P18" s="6">
        <f>ROUND((N18-O18),5)</f>
        <v>0</v>
      </c>
      <c r="Q18" s="7">
        <f>ROUND(IF(O18=0, IF(N18=0, 0, 1), N18/O18),5)</f>
        <v>0</v>
      </c>
      <c r="R18" s="6">
        <v>0</v>
      </c>
      <c r="S18" s="6">
        <v>0</v>
      </c>
      <c r="T18" s="6">
        <f>ROUND((R18-S18),5)</f>
        <v>0</v>
      </c>
      <c r="U18" s="7">
        <f>ROUND(IF(S18=0, IF(R18=0, 0, 1), R18/S18),5)</f>
        <v>0</v>
      </c>
      <c r="V18" s="6">
        <v>0</v>
      </c>
      <c r="W18" s="6">
        <v>0</v>
      </c>
      <c r="X18" s="6">
        <f>ROUND((V18-W18),5)</f>
        <v>0</v>
      </c>
      <c r="Y18" s="7">
        <f>ROUND(IF(W18=0, IF(V18=0, 0, 1), V18/W18),5)</f>
        <v>0</v>
      </c>
      <c r="Z18" s="6">
        <v>0</v>
      </c>
      <c r="AA18" s="6">
        <v>0</v>
      </c>
      <c r="AB18" s="6">
        <f>ROUND((Z18-AA18),5)</f>
        <v>0</v>
      </c>
      <c r="AC18" s="7">
        <f>ROUND(IF(AA18=0, IF(Z18=0, 0, 1), Z18/AA18),5)</f>
        <v>0</v>
      </c>
      <c r="AD18" s="6">
        <v>0</v>
      </c>
      <c r="AE18" s="6"/>
      <c r="AF18" s="6"/>
      <c r="AG18" s="7"/>
      <c r="AH18" s="6">
        <v>0</v>
      </c>
      <c r="AI18" s="6"/>
      <c r="AJ18" s="6"/>
      <c r="AK18" s="7"/>
      <c r="AL18" s="6">
        <v>0</v>
      </c>
      <c r="AM18" s="6"/>
      <c r="AN18" s="6"/>
      <c r="AO18" s="7"/>
      <c r="AP18" s="6">
        <v>0</v>
      </c>
      <c r="AQ18" s="6"/>
      <c r="AR18" s="6"/>
      <c r="AS18" s="7"/>
      <c r="AT18" s="6">
        <v>0</v>
      </c>
      <c r="AU18" s="6"/>
      <c r="AV18" s="6"/>
      <c r="AW18" s="7"/>
      <c r="AX18" s="7"/>
      <c r="AY18" s="6">
        <f>ROUND(F18+J18+N18+R18+V18+Z18+AD18+AH18+AL18+AP18+AT18,5)</f>
        <v>0</v>
      </c>
      <c r="AZ18" s="6">
        <f>ROUND(G18+K18+O18+S18+W18+AA18+AE18+AI18+AM18+AQ18+AU18,5)</f>
        <v>0</v>
      </c>
      <c r="BA18" s="6">
        <f>ROUND((AY18-AZ18),5)</f>
        <v>0</v>
      </c>
      <c r="BB18" s="7">
        <f>ROUND(IF(AZ18=0, IF(AY18=0, 0, 1), AY18/AZ18),5)</f>
        <v>0</v>
      </c>
    </row>
    <row r="19" spans="1:54" ht="15" thickBot="1" x14ac:dyDescent="0.4">
      <c r="A19" s="1"/>
      <c r="B19" s="1"/>
      <c r="C19" s="1"/>
      <c r="D19" s="1" t="s">
        <v>28</v>
      </c>
      <c r="E19" s="1"/>
      <c r="F19" s="8">
        <f>ROUND(SUM(F8:F18),5)</f>
        <v>128612.13</v>
      </c>
      <c r="G19" s="8">
        <f>ROUND(SUM(G8:G18),5)</f>
        <v>24653.759999999998</v>
      </c>
      <c r="H19" s="8">
        <f>ROUND((F19-G19),5)</f>
        <v>103958.37</v>
      </c>
      <c r="I19" s="9">
        <f>ROUND(IF(G19=0, IF(F19=0, 0, 1), F19/G19),5)</f>
        <v>5.2167300000000001</v>
      </c>
      <c r="J19" s="8">
        <f>ROUND(SUM(J8:J18),5)</f>
        <v>24315.93</v>
      </c>
      <c r="K19" s="8">
        <f>ROUND(SUM(K8:K18),5)</f>
        <v>24131.84</v>
      </c>
      <c r="L19" s="8">
        <f>ROUND((J19-K19),5)</f>
        <v>184.09</v>
      </c>
      <c r="M19" s="9">
        <f>ROUND(IF(K19=0, IF(J19=0, 0, 1), J19/K19),5)</f>
        <v>1.00763</v>
      </c>
      <c r="N19" s="8">
        <f>ROUND(SUM(N8:N18),5)</f>
        <v>225958.16</v>
      </c>
      <c r="O19" s="8">
        <f>ROUND(SUM(O8:O18),5)</f>
        <v>239337.84</v>
      </c>
      <c r="P19" s="8">
        <f>ROUND((N19-O19),5)</f>
        <v>-13379.68</v>
      </c>
      <c r="Q19" s="9">
        <f>ROUND(IF(O19=0, IF(N19=0, 0, 1), N19/O19),5)</f>
        <v>0.94410000000000005</v>
      </c>
      <c r="R19" s="8">
        <f>ROUND(SUM(R8:R18),5)</f>
        <v>72137.88</v>
      </c>
      <c r="S19" s="8">
        <f>ROUND(SUM(S8:S18),5)</f>
        <v>34345.839999999997</v>
      </c>
      <c r="T19" s="8">
        <f>ROUND((R19-S19),5)</f>
        <v>37792.04</v>
      </c>
      <c r="U19" s="9">
        <f>ROUND(IF(S19=0, IF(R19=0, 0, 1), R19/S19),5)</f>
        <v>2.1003400000000001</v>
      </c>
      <c r="V19" s="8">
        <f>ROUND(SUM(V8:V18),5)</f>
        <v>21117.94</v>
      </c>
      <c r="W19" s="8">
        <f>ROUND(SUM(W8:W18),5)</f>
        <v>23816.84</v>
      </c>
      <c r="X19" s="8">
        <f>ROUND((V19-W19),5)</f>
        <v>-2698.9</v>
      </c>
      <c r="Y19" s="9">
        <f>ROUND(IF(W19=0, IF(V19=0, 0, 1), V19/W19),5)</f>
        <v>0.88668000000000002</v>
      </c>
      <c r="Z19" s="8">
        <f>ROUND(SUM(Z8:Z18),5)</f>
        <v>22095.55</v>
      </c>
      <c r="AA19" s="8">
        <f>ROUND(SUM(AA8:AA18),5)</f>
        <v>34829.839999999997</v>
      </c>
      <c r="AB19" s="8">
        <f>ROUND((Z19-AA19),5)</f>
        <v>-12734.29</v>
      </c>
      <c r="AC19" s="9">
        <f>ROUND(IF(AA19=0, IF(Z19=0, 0, 1), Z19/AA19),5)</f>
        <v>0.63439000000000001</v>
      </c>
      <c r="AD19" s="8">
        <f>ROUND(SUM(AD8:AD18),5)</f>
        <v>32540.1</v>
      </c>
      <c r="AE19" s="8">
        <f>ROUND(SUM(AE8:AE18),5)</f>
        <v>24416.84</v>
      </c>
      <c r="AF19" s="8">
        <f>ROUND((AD19-AE19),5)</f>
        <v>8123.26</v>
      </c>
      <c r="AG19" s="9">
        <f>ROUND(IF(AE19=0, IF(AD19=0, 0, 1), AD19/AE19),5)</f>
        <v>1.3326899999999999</v>
      </c>
      <c r="AH19" s="8">
        <f>ROUND(SUM(AH8:AH18),5)</f>
        <v>22542.7</v>
      </c>
      <c r="AI19" s="8">
        <f>ROUND(SUM(AI8:AI18),5)</f>
        <v>24416.84</v>
      </c>
      <c r="AJ19" s="8">
        <f>ROUND((AH19-AI19),5)</f>
        <v>-1874.14</v>
      </c>
      <c r="AK19" s="9">
        <f>ROUND(IF(AI19=0, IF(AH19=0, 0, 1), AH19/AI19),5)</f>
        <v>0.92323999999999995</v>
      </c>
      <c r="AL19" s="8">
        <f>ROUND(SUM(AL8:AL18),5)</f>
        <v>22196.36</v>
      </c>
      <c r="AM19" s="8">
        <f>ROUND(SUM(AM8:AM18),5)</f>
        <v>24341.84</v>
      </c>
      <c r="AN19" s="8">
        <f>ROUND((AL19-AM19),5)</f>
        <v>-2145.48</v>
      </c>
      <c r="AO19" s="9">
        <f>ROUND(IF(AM19=0, IF(AL19=0, 0, 1), AL19/AM19),5)</f>
        <v>0.91186</v>
      </c>
      <c r="AP19" s="8">
        <f>ROUND(SUM(AP8:AP18),5)</f>
        <v>20678.490000000002</v>
      </c>
      <c r="AQ19" s="8">
        <f>ROUND(SUM(AQ8:AQ18),5)</f>
        <v>24276.84</v>
      </c>
      <c r="AR19" s="8">
        <f>ROUND((AP19-AQ19),5)</f>
        <v>-3598.35</v>
      </c>
      <c r="AS19" s="9">
        <f>ROUND(IF(AQ19=0, IF(AP19=0, 0, 1), AP19/AQ19),5)</f>
        <v>0.85177999999999998</v>
      </c>
      <c r="AT19" s="8">
        <f>ROUND(SUM(AT8:AT18),5)</f>
        <v>36205.89</v>
      </c>
      <c r="AU19" s="8">
        <f>ROUND(SUM(AU8:AU18),5)</f>
        <v>27323.84</v>
      </c>
      <c r="AV19" s="8">
        <f>ROUND((AT19-AU19),5)</f>
        <v>8882.0499999999993</v>
      </c>
      <c r="AW19" s="9">
        <f>ROUND(IF(AU19=0, IF(AT19=0, 0, 1), AT19/AU19),5)</f>
        <v>1.32507</v>
      </c>
      <c r="AX19" s="9"/>
      <c r="AY19" s="8">
        <f>ROUND(F19+J19+N19+R19+V19+Z19+AD19+AH19+AL19+AP19+AT19,5)</f>
        <v>628401.13</v>
      </c>
      <c r="AZ19" s="8">
        <f>ROUND(G19+K19+O19+S19+W19+AA19+AE19+AI19+AM19+AQ19+AU19,5)</f>
        <v>505892.16</v>
      </c>
      <c r="BA19" s="8">
        <f>ROUND((AY19-AZ19),5)</f>
        <v>122508.97</v>
      </c>
      <c r="BB19" s="9">
        <f>ROUND(IF(AZ19=0, IF(AY19=0, 0, 1), AY19/AZ19),5)</f>
        <v>1.2421599999999999</v>
      </c>
    </row>
    <row r="20" spans="1:54" x14ac:dyDescent="0.35">
      <c r="A20" s="1"/>
      <c r="B20" s="1"/>
      <c r="C20" s="1" t="s">
        <v>29</v>
      </c>
      <c r="D20" s="1"/>
      <c r="E20" s="1"/>
      <c r="F20" s="4">
        <f>F19</f>
        <v>128612.13</v>
      </c>
      <c r="G20" s="4">
        <f>G19</f>
        <v>24653.759999999998</v>
      </c>
      <c r="H20" s="4">
        <f>ROUND((F20-G20),5)</f>
        <v>103958.37</v>
      </c>
      <c r="I20" s="5">
        <f>ROUND(IF(G20=0, IF(F20=0, 0, 1), F20/G20),5)</f>
        <v>5.2167300000000001</v>
      </c>
      <c r="J20" s="4">
        <f>J19</f>
        <v>24315.93</v>
      </c>
      <c r="K20" s="4">
        <f>K19</f>
        <v>24131.84</v>
      </c>
      <c r="L20" s="4">
        <f>ROUND((J20-K20),5)</f>
        <v>184.09</v>
      </c>
      <c r="M20" s="5">
        <f>ROUND(IF(K20=0, IF(J20=0, 0, 1), J20/K20),5)</f>
        <v>1.00763</v>
      </c>
      <c r="N20" s="4">
        <f>N19</f>
        <v>225958.16</v>
      </c>
      <c r="O20" s="4">
        <f>O19</f>
        <v>239337.84</v>
      </c>
      <c r="P20" s="4">
        <f>ROUND((N20-O20),5)</f>
        <v>-13379.68</v>
      </c>
      <c r="Q20" s="5">
        <f>ROUND(IF(O20=0, IF(N20=0, 0, 1), N20/O20),5)</f>
        <v>0.94410000000000005</v>
      </c>
      <c r="R20" s="4">
        <f>R19</f>
        <v>72137.88</v>
      </c>
      <c r="S20" s="4">
        <f>S19</f>
        <v>34345.839999999997</v>
      </c>
      <c r="T20" s="4">
        <f>ROUND((R20-S20),5)</f>
        <v>37792.04</v>
      </c>
      <c r="U20" s="5">
        <f>ROUND(IF(S20=0, IF(R20=0, 0, 1), R20/S20),5)</f>
        <v>2.1003400000000001</v>
      </c>
      <c r="V20" s="4">
        <f>V19</f>
        <v>21117.94</v>
      </c>
      <c r="W20" s="4">
        <f>W19</f>
        <v>23816.84</v>
      </c>
      <c r="X20" s="4">
        <f>ROUND((V20-W20),5)</f>
        <v>-2698.9</v>
      </c>
      <c r="Y20" s="5">
        <f>ROUND(IF(W20=0, IF(V20=0, 0, 1), V20/W20),5)</f>
        <v>0.88668000000000002</v>
      </c>
      <c r="Z20" s="4">
        <f>Z19</f>
        <v>22095.55</v>
      </c>
      <c r="AA20" s="4">
        <f>AA19</f>
        <v>34829.839999999997</v>
      </c>
      <c r="AB20" s="4">
        <f>ROUND((Z20-AA20),5)</f>
        <v>-12734.29</v>
      </c>
      <c r="AC20" s="5">
        <f>ROUND(IF(AA20=0, IF(Z20=0, 0, 1), Z20/AA20),5)</f>
        <v>0.63439000000000001</v>
      </c>
      <c r="AD20" s="4">
        <f>AD19</f>
        <v>32540.1</v>
      </c>
      <c r="AE20" s="4">
        <f>AE19</f>
        <v>24416.84</v>
      </c>
      <c r="AF20" s="4">
        <f>ROUND((AD20-AE20),5)</f>
        <v>8123.26</v>
      </c>
      <c r="AG20" s="5">
        <f>ROUND(IF(AE20=0, IF(AD20=0, 0, 1), AD20/AE20),5)</f>
        <v>1.3326899999999999</v>
      </c>
      <c r="AH20" s="4">
        <f>AH19</f>
        <v>22542.7</v>
      </c>
      <c r="AI20" s="4">
        <f>AI19</f>
        <v>24416.84</v>
      </c>
      <c r="AJ20" s="4">
        <f>ROUND((AH20-AI20),5)</f>
        <v>-1874.14</v>
      </c>
      <c r="AK20" s="5">
        <f>ROUND(IF(AI20=0, IF(AH20=0, 0, 1), AH20/AI20),5)</f>
        <v>0.92323999999999995</v>
      </c>
      <c r="AL20" s="4">
        <f>AL19</f>
        <v>22196.36</v>
      </c>
      <c r="AM20" s="4">
        <f>AM19</f>
        <v>24341.84</v>
      </c>
      <c r="AN20" s="4">
        <f>ROUND((AL20-AM20),5)</f>
        <v>-2145.48</v>
      </c>
      <c r="AO20" s="5">
        <f>ROUND(IF(AM20=0, IF(AL20=0, 0, 1), AL20/AM20),5)</f>
        <v>0.91186</v>
      </c>
      <c r="AP20" s="4">
        <f>AP19</f>
        <v>20678.490000000002</v>
      </c>
      <c r="AQ20" s="4">
        <f>AQ19</f>
        <v>24276.84</v>
      </c>
      <c r="AR20" s="4">
        <f>ROUND((AP20-AQ20),5)</f>
        <v>-3598.35</v>
      </c>
      <c r="AS20" s="5">
        <f>ROUND(IF(AQ20=0, IF(AP20=0, 0, 1), AP20/AQ20),5)</f>
        <v>0.85177999999999998</v>
      </c>
      <c r="AT20" s="4">
        <f>AT19</f>
        <v>36205.89</v>
      </c>
      <c r="AU20" s="4">
        <f>AU19</f>
        <v>27323.84</v>
      </c>
      <c r="AV20" s="4">
        <f>ROUND((AT20-AU20),5)</f>
        <v>8882.0499999999993</v>
      </c>
      <c r="AW20" s="5">
        <f>ROUND(IF(AU20=0, IF(AT20=0, 0, 1), AT20/AU20),5)</f>
        <v>1.32507</v>
      </c>
      <c r="AX20" s="5"/>
      <c r="AY20" s="4">
        <f>ROUND(F20+J20+N20+R20+V20+Z20+AD20+AH20+AL20+AP20+AT20,5)</f>
        <v>628401.13</v>
      </c>
      <c r="AZ20" s="4">
        <f>ROUND(G20+K20+O20+S20+W20+AA20+AE20+AI20+AM20+AQ20+AU20,5)</f>
        <v>505892.16</v>
      </c>
      <c r="BA20" s="4">
        <f>ROUND((AY20-AZ20),5)</f>
        <v>122508.97</v>
      </c>
      <c r="BB20" s="5">
        <f>ROUND(IF(AZ20=0, IF(AY20=0, 0, 1), AY20/AZ20),5)</f>
        <v>1.2421599999999999</v>
      </c>
    </row>
    <row r="21" spans="1:54" x14ac:dyDescent="0.35">
      <c r="A21" s="1"/>
      <c r="B21" s="1"/>
      <c r="C21" s="1"/>
      <c r="D21" s="1" t="s">
        <v>30</v>
      </c>
      <c r="E21" s="1"/>
      <c r="F21" s="4"/>
      <c r="G21" s="4"/>
      <c r="H21" s="4"/>
      <c r="I21" s="5"/>
      <c r="J21" s="4"/>
      <c r="K21" s="4"/>
      <c r="L21" s="4"/>
      <c r="M21" s="5"/>
      <c r="N21" s="4"/>
      <c r="O21" s="4"/>
      <c r="P21" s="4"/>
      <c r="Q21" s="5"/>
      <c r="R21" s="4"/>
      <c r="S21" s="4"/>
      <c r="T21" s="4"/>
      <c r="U21" s="5"/>
      <c r="V21" s="4"/>
      <c r="W21" s="4"/>
      <c r="X21" s="4"/>
      <c r="Y21" s="5"/>
      <c r="Z21" s="4"/>
      <c r="AA21" s="4"/>
      <c r="AB21" s="4"/>
      <c r="AC21" s="5"/>
      <c r="AD21" s="4"/>
      <c r="AE21" s="4"/>
      <c r="AF21" s="4"/>
      <c r="AG21" s="5"/>
      <c r="AH21" s="4"/>
      <c r="AI21" s="4"/>
      <c r="AJ21" s="4"/>
      <c r="AK21" s="5"/>
      <c r="AL21" s="4"/>
      <c r="AM21" s="4"/>
      <c r="AN21" s="4"/>
      <c r="AO21" s="5"/>
      <c r="AP21" s="4"/>
      <c r="AQ21" s="4"/>
      <c r="AR21" s="4"/>
      <c r="AS21" s="5"/>
      <c r="AT21" s="4"/>
      <c r="AU21" s="4"/>
      <c r="AV21" s="4"/>
      <c r="AW21" s="5"/>
      <c r="AX21" s="5"/>
      <c r="AY21" s="4"/>
      <c r="AZ21" s="4"/>
      <c r="BA21" s="4"/>
      <c r="BB21" s="5"/>
    </row>
    <row r="22" spans="1:54" x14ac:dyDescent="0.35">
      <c r="A22" s="1"/>
      <c r="B22" s="1"/>
      <c r="C22" s="1"/>
      <c r="D22" s="1"/>
      <c r="E22" s="1" t="s">
        <v>31</v>
      </c>
      <c r="F22" s="4">
        <v>14537.65</v>
      </c>
      <c r="G22" s="4">
        <v>14961.5</v>
      </c>
      <c r="H22" s="4">
        <f>ROUND((F22-G22),5)</f>
        <v>-423.85</v>
      </c>
      <c r="I22" s="5">
        <f>ROUND(IF(G22=0, IF(F22=0, 0, 1), F22/G22),5)</f>
        <v>0.97167000000000003</v>
      </c>
      <c r="J22" s="4">
        <v>13718.81</v>
      </c>
      <c r="K22" s="4">
        <v>13966.5</v>
      </c>
      <c r="L22" s="4">
        <f>ROUND((J22-K22),5)</f>
        <v>-247.69</v>
      </c>
      <c r="M22" s="5">
        <f>ROUND(IF(K22=0, IF(J22=0, 0, 1), J22/K22),5)</f>
        <v>0.98226999999999998</v>
      </c>
      <c r="N22" s="4">
        <v>9151.98</v>
      </c>
      <c r="O22" s="4">
        <v>13941.5</v>
      </c>
      <c r="P22" s="4">
        <f>ROUND((N22-O22),5)</f>
        <v>-4789.5200000000004</v>
      </c>
      <c r="Q22" s="5">
        <f>ROUND(IF(O22=0, IF(N22=0, 0, 1), N22/O22),5)</f>
        <v>0.65646000000000004</v>
      </c>
      <c r="R22" s="4">
        <v>9763.7000000000007</v>
      </c>
      <c r="S22" s="4">
        <v>18416.5</v>
      </c>
      <c r="T22" s="4">
        <f>ROUND((R22-S22),5)</f>
        <v>-8652.7999999999993</v>
      </c>
      <c r="U22" s="5">
        <f>ROUND(IF(S22=0, IF(R22=0, 0, 1), R22/S22),5)</f>
        <v>0.53015999999999996</v>
      </c>
      <c r="V22" s="4">
        <v>20478.88</v>
      </c>
      <c r="W22" s="4">
        <v>13918.5</v>
      </c>
      <c r="X22" s="4">
        <f>ROUND((V22-W22),5)</f>
        <v>6560.38</v>
      </c>
      <c r="Y22" s="5">
        <f>ROUND(IF(W22=0, IF(V22=0, 0, 1), V22/W22),5)</f>
        <v>1.4713400000000001</v>
      </c>
      <c r="Z22" s="4">
        <v>10106.379999999999</v>
      </c>
      <c r="AA22" s="4">
        <v>17386.5</v>
      </c>
      <c r="AB22" s="4">
        <f>ROUND((Z22-AA22),5)</f>
        <v>-7280.12</v>
      </c>
      <c r="AC22" s="5">
        <f>ROUND(IF(AA22=0, IF(Z22=0, 0, 1), Z22/AA22),5)</f>
        <v>0.58128000000000002</v>
      </c>
      <c r="AD22" s="4">
        <v>5806.27</v>
      </c>
      <c r="AE22" s="4">
        <v>14062.5</v>
      </c>
      <c r="AF22" s="4">
        <f>ROUND((AD22-AE22),5)</f>
        <v>-8256.23</v>
      </c>
      <c r="AG22" s="5">
        <f>ROUND(IF(AE22=0, IF(AD22=0, 0, 1), AD22/AE22),5)</f>
        <v>0.41288999999999998</v>
      </c>
      <c r="AH22" s="4">
        <v>34239.279999999999</v>
      </c>
      <c r="AI22" s="4">
        <v>26981.5</v>
      </c>
      <c r="AJ22" s="4">
        <f>ROUND((AH22-AI22),5)</f>
        <v>7257.78</v>
      </c>
      <c r="AK22" s="5">
        <f>ROUND(IF(AI22=0, IF(AH22=0, 0, 1), AH22/AI22),5)</f>
        <v>1.2689900000000001</v>
      </c>
      <c r="AL22" s="4">
        <v>11823.72</v>
      </c>
      <c r="AM22" s="4">
        <v>13946.5</v>
      </c>
      <c r="AN22" s="4">
        <f>ROUND((AL22-AM22),5)</f>
        <v>-2122.7800000000002</v>
      </c>
      <c r="AO22" s="5">
        <f>ROUND(IF(AM22=0, IF(AL22=0, 0, 1), AL22/AM22),5)</f>
        <v>0.84779000000000004</v>
      </c>
      <c r="AP22" s="4">
        <v>8947.24</v>
      </c>
      <c r="AQ22" s="4">
        <v>13925.5</v>
      </c>
      <c r="AR22" s="4">
        <f>ROUND((AP22-AQ22),5)</f>
        <v>-4978.26</v>
      </c>
      <c r="AS22" s="5">
        <f>ROUND(IF(AQ22=0, IF(AP22=0, 0, 1), AP22/AQ22),5)</f>
        <v>0.64251000000000003</v>
      </c>
      <c r="AT22" s="4">
        <v>19489.23</v>
      </c>
      <c r="AU22" s="4">
        <v>23913.5</v>
      </c>
      <c r="AV22" s="4">
        <f>ROUND((AT22-AU22),5)</f>
        <v>-4424.2700000000004</v>
      </c>
      <c r="AW22" s="5">
        <f>ROUND(IF(AU22=0, IF(AT22=0, 0, 1), AT22/AU22),5)</f>
        <v>0.81498999999999999</v>
      </c>
      <c r="AX22" s="5"/>
      <c r="AY22" s="4">
        <f>ROUND(F22+J22+N22+R22+V22+Z22+AD22+AH22+AL22+AP22+AT22,5)</f>
        <v>158063.14000000001</v>
      </c>
      <c r="AZ22" s="4">
        <f>ROUND(G22+K22+O22+S22+W22+AA22+AE22+AI22+AM22+AQ22+AU22,5)</f>
        <v>185420.5</v>
      </c>
      <c r="BA22" s="4">
        <f>ROUND((AY22-AZ22),5)</f>
        <v>-27357.360000000001</v>
      </c>
      <c r="BB22" s="5">
        <f>ROUND(IF(AZ22=0, IF(AY22=0, 0, 1), AY22/AZ22),5)</f>
        <v>0.85246</v>
      </c>
    </row>
    <row r="23" spans="1:54" x14ac:dyDescent="0.35">
      <c r="A23" s="1"/>
      <c r="B23" s="1"/>
      <c r="C23" s="1"/>
      <c r="D23" s="1"/>
      <c r="E23" s="1" t="s">
        <v>32</v>
      </c>
      <c r="F23" s="4">
        <v>2754.83</v>
      </c>
      <c r="G23" s="4">
        <v>2219.87</v>
      </c>
      <c r="H23" s="4">
        <f>ROUND((F23-G23),5)</f>
        <v>534.96</v>
      </c>
      <c r="I23" s="5">
        <f>ROUND(IF(G23=0, IF(F23=0, 0, 1), F23/G23),5)</f>
        <v>1.24099</v>
      </c>
      <c r="J23" s="4">
        <v>812.5</v>
      </c>
      <c r="K23" s="4">
        <v>1219.83</v>
      </c>
      <c r="L23" s="4">
        <f>ROUND((J23-K23),5)</f>
        <v>-407.33</v>
      </c>
      <c r="M23" s="5">
        <f>ROUND(IF(K23=0, IF(J23=0, 0, 1), J23/K23),5)</f>
        <v>0.66608000000000001</v>
      </c>
      <c r="N23" s="4">
        <v>1945.22</v>
      </c>
      <c r="O23" s="4">
        <v>3019.83</v>
      </c>
      <c r="P23" s="4">
        <f>ROUND((N23-O23),5)</f>
        <v>-1074.6099999999999</v>
      </c>
      <c r="Q23" s="5">
        <f>ROUND(IF(O23=0, IF(N23=0, 0, 1), N23/O23),5)</f>
        <v>0.64415</v>
      </c>
      <c r="R23" s="4">
        <v>2271.33</v>
      </c>
      <c r="S23" s="4">
        <v>1219.83</v>
      </c>
      <c r="T23" s="4">
        <f>ROUND((R23-S23),5)</f>
        <v>1051.5</v>
      </c>
      <c r="U23" s="5">
        <f>ROUND(IF(S23=0, IF(R23=0, 0, 1), R23/S23),5)</f>
        <v>1.8620099999999999</v>
      </c>
      <c r="V23" s="4">
        <v>4015.79</v>
      </c>
      <c r="W23" s="4">
        <v>1219.83</v>
      </c>
      <c r="X23" s="4">
        <f>ROUND((V23-W23),5)</f>
        <v>2795.96</v>
      </c>
      <c r="Y23" s="5">
        <f>ROUND(IF(W23=0, IF(V23=0, 0, 1), V23/W23),5)</f>
        <v>3.29209</v>
      </c>
      <c r="Z23" s="4">
        <v>2342.66</v>
      </c>
      <c r="AA23" s="4">
        <v>3019.83</v>
      </c>
      <c r="AB23" s="4">
        <f>ROUND((Z23-AA23),5)</f>
        <v>-677.17</v>
      </c>
      <c r="AC23" s="5">
        <f>ROUND(IF(AA23=0, IF(Z23=0, 0, 1), Z23/AA23),5)</f>
        <v>0.77576000000000001</v>
      </c>
      <c r="AD23" s="4">
        <v>736.72</v>
      </c>
      <c r="AE23" s="4">
        <v>4219.83</v>
      </c>
      <c r="AF23" s="4">
        <f>ROUND((AD23-AE23),5)</f>
        <v>-3483.11</v>
      </c>
      <c r="AG23" s="5">
        <f>ROUND(IF(AE23=0, IF(AD23=0, 0, 1), AD23/AE23),5)</f>
        <v>0.17459</v>
      </c>
      <c r="AH23" s="4">
        <v>1423.93</v>
      </c>
      <c r="AI23" s="4">
        <v>1219.83</v>
      </c>
      <c r="AJ23" s="4">
        <f>ROUND((AH23-AI23),5)</f>
        <v>204.1</v>
      </c>
      <c r="AK23" s="5">
        <f>ROUND(IF(AI23=0, IF(AH23=0, 0, 1), AH23/AI23),5)</f>
        <v>1.1673199999999999</v>
      </c>
      <c r="AL23" s="4">
        <v>5183.47</v>
      </c>
      <c r="AM23" s="4">
        <v>3019.83</v>
      </c>
      <c r="AN23" s="4">
        <f>ROUND((AL23-AM23),5)</f>
        <v>2163.64</v>
      </c>
      <c r="AO23" s="5">
        <f>ROUND(IF(AM23=0, IF(AL23=0, 0, 1), AL23/AM23),5)</f>
        <v>1.71648</v>
      </c>
      <c r="AP23" s="4">
        <v>2155.3000000000002</v>
      </c>
      <c r="AQ23" s="4">
        <v>1219.83</v>
      </c>
      <c r="AR23" s="4">
        <f>ROUND((AP23-AQ23),5)</f>
        <v>935.47</v>
      </c>
      <c r="AS23" s="5">
        <f>ROUND(IF(AQ23=0, IF(AP23=0, 0, 1), AP23/AQ23),5)</f>
        <v>1.7668900000000001</v>
      </c>
      <c r="AT23" s="4">
        <v>5230.62</v>
      </c>
      <c r="AU23" s="4">
        <v>1219.83</v>
      </c>
      <c r="AV23" s="4">
        <f>ROUND((AT23-AU23),5)</f>
        <v>4010.79</v>
      </c>
      <c r="AW23" s="5">
        <f>ROUND(IF(AU23=0, IF(AT23=0, 0, 1), AT23/AU23),5)</f>
        <v>4.2879899999999997</v>
      </c>
      <c r="AX23" s="5"/>
      <c r="AY23" s="4">
        <f>ROUND(F23+J23+N23+R23+V23+Z23+AD23+AH23+AL23+AP23+AT23,5)</f>
        <v>28872.37</v>
      </c>
      <c r="AZ23" s="4">
        <f>ROUND(G23+K23+O23+S23+W23+AA23+AE23+AI23+AM23+AQ23+AU23,5)</f>
        <v>22818.17</v>
      </c>
      <c r="BA23" s="4">
        <f>ROUND((AY23-AZ23),5)</f>
        <v>6054.2</v>
      </c>
      <c r="BB23" s="5">
        <f>ROUND(IF(AZ23=0, IF(AY23=0, 0, 1), AY23/AZ23),5)</f>
        <v>1.26532</v>
      </c>
    </row>
    <row r="24" spans="1:54" x14ac:dyDescent="0.35">
      <c r="A24" s="1"/>
      <c r="B24" s="1"/>
      <c r="C24" s="1"/>
      <c r="D24" s="1"/>
      <c r="E24" s="1" t="s">
        <v>33</v>
      </c>
      <c r="F24" s="4">
        <v>3422</v>
      </c>
      <c r="G24" s="4">
        <v>1830.62</v>
      </c>
      <c r="H24" s="4">
        <f>ROUND((F24-G24),5)</f>
        <v>1591.38</v>
      </c>
      <c r="I24" s="5">
        <f>ROUND(IF(G24=0, IF(F24=0, 0, 1), F24/G24),5)</f>
        <v>1.86931</v>
      </c>
      <c r="J24" s="4">
        <v>2742</v>
      </c>
      <c r="K24" s="4">
        <v>1530.58</v>
      </c>
      <c r="L24" s="4">
        <f>ROUND((J24-K24),5)</f>
        <v>1211.42</v>
      </c>
      <c r="M24" s="5">
        <f>ROUND(IF(K24=0, IF(J24=0, 0, 1), J24/K24),5)</f>
        <v>1.79148</v>
      </c>
      <c r="N24" s="4">
        <v>100</v>
      </c>
      <c r="O24" s="4">
        <v>1530.58</v>
      </c>
      <c r="P24" s="4">
        <f>ROUND((N24-O24),5)</f>
        <v>-1430.58</v>
      </c>
      <c r="Q24" s="5">
        <f>ROUND(IF(O24=0, IF(N24=0, 0, 1), N24/O24),5)</f>
        <v>6.5329999999999999E-2</v>
      </c>
      <c r="R24" s="4">
        <v>704.6</v>
      </c>
      <c r="S24" s="4">
        <v>1530.58</v>
      </c>
      <c r="T24" s="4">
        <f>ROUND((R24-S24),5)</f>
        <v>-825.98</v>
      </c>
      <c r="U24" s="5">
        <f>ROUND(IF(S24=0, IF(R24=0, 0, 1), R24/S24),5)</f>
        <v>0.46034999999999998</v>
      </c>
      <c r="V24" s="4">
        <v>1722.15</v>
      </c>
      <c r="W24" s="4">
        <v>1530.58</v>
      </c>
      <c r="X24" s="4">
        <f>ROUND((V24-W24),5)</f>
        <v>191.57</v>
      </c>
      <c r="Y24" s="5">
        <f>ROUND(IF(W24=0, IF(V24=0, 0, 1), V24/W24),5)</f>
        <v>1.1251599999999999</v>
      </c>
      <c r="Z24" s="4">
        <v>1372.26</v>
      </c>
      <c r="AA24" s="4">
        <v>3980.58</v>
      </c>
      <c r="AB24" s="4">
        <f>ROUND((Z24-AA24),5)</f>
        <v>-2608.3200000000002</v>
      </c>
      <c r="AC24" s="5">
        <f>ROUND(IF(AA24=0, IF(Z24=0, 0, 1), Z24/AA24),5)</f>
        <v>0.34473999999999999</v>
      </c>
      <c r="AD24" s="4">
        <v>511.12</v>
      </c>
      <c r="AE24" s="4">
        <v>1530.58</v>
      </c>
      <c r="AF24" s="4">
        <f>ROUND((AD24-AE24),5)</f>
        <v>-1019.46</v>
      </c>
      <c r="AG24" s="5">
        <f>ROUND(IF(AE24=0, IF(AD24=0, 0, 1), AD24/AE24),5)</f>
        <v>0.33394000000000001</v>
      </c>
      <c r="AH24" s="4">
        <v>6374.62</v>
      </c>
      <c r="AI24" s="4">
        <v>6530.58</v>
      </c>
      <c r="AJ24" s="4">
        <f>ROUND((AH24-AI24),5)</f>
        <v>-155.96</v>
      </c>
      <c r="AK24" s="5">
        <f>ROUND(IF(AI24=0, IF(AH24=0, 0, 1), AH24/AI24),5)</f>
        <v>0.97611999999999999</v>
      </c>
      <c r="AL24" s="4">
        <v>862.92</v>
      </c>
      <c r="AM24" s="4">
        <v>1530.58</v>
      </c>
      <c r="AN24" s="4">
        <f>ROUND((AL24-AM24),5)</f>
        <v>-667.66</v>
      </c>
      <c r="AO24" s="5">
        <f>ROUND(IF(AM24=0, IF(AL24=0, 0, 1), AL24/AM24),5)</f>
        <v>0.56379000000000001</v>
      </c>
      <c r="AP24" s="4">
        <v>448</v>
      </c>
      <c r="AQ24" s="4">
        <v>1530.58</v>
      </c>
      <c r="AR24" s="4">
        <f>ROUND((AP24-AQ24),5)</f>
        <v>-1082.58</v>
      </c>
      <c r="AS24" s="5">
        <f>ROUND(IF(AQ24=0, IF(AP24=0, 0, 1), AP24/AQ24),5)</f>
        <v>0.29270000000000002</v>
      </c>
      <c r="AT24" s="4">
        <v>184</v>
      </c>
      <c r="AU24" s="4">
        <v>1530.58</v>
      </c>
      <c r="AV24" s="4">
        <f>ROUND((AT24-AU24),5)</f>
        <v>-1346.58</v>
      </c>
      <c r="AW24" s="5">
        <f>ROUND(IF(AU24=0, IF(AT24=0, 0, 1), AT24/AU24),5)</f>
        <v>0.12021999999999999</v>
      </c>
      <c r="AX24" s="5"/>
      <c r="AY24" s="4">
        <f>ROUND(F24+J24+N24+R24+V24+Z24+AD24+AH24+AL24+AP24+AT24,5)</f>
        <v>18443.669999999998</v>
      </c>
      <c r="AZ24" s="4">
        <f>ROUND(G24+K24+O24+S24+W24+AA24+AE24+AI24+AM24+AQ24+AU24,5)</f>
        <v>24586.42</v>
      </c>
      <c r="BA24" s="4">
        <f>ROUND((AY24-AZ24),5)</f>
        <v>-6142.75</v>
      </c>
      <c r="BB24" s="5">
        <f>ROUND(IF(AZ24=0, IF(AY24=0, 0, 1), AY24/AZ24),5)</f>
        <v>0.75016000000000005</v>
      </c>
    </row>
    <row r="25" spans="1:54" x14ac:dyDescent="0.35">
      <c r="A25" s="1"/>
      <c r="B25" s="1"/>
      <c r="C25" s="1"/>
      <c r="D25" s="1"/>
      <c r="E25" s="1" t="s">
        <v>34</v>
      </c>
      <c r="F25" s="4">
        <v>8414.93</v>
      </c>
      <c r="G25" s="4">
        <v>12910.01</v>
      </c>
      <c r="H25" s="4">
        <f>ROUND((F25-G25),5)</f>
        <v>-4495.08</v>
      </c>
      <c r="I25" s="5">
        <f>ROUND(IF(G25=0, IF(F25=0, 0, 1), F25/G25),5)</f>
        <v>0.65181</v>
      </c>
      <c r="J25" s="4">
        <v>1355.97</v>
      </c>
      <c r="K25" s="4">
        <v>23558.09</v>
      </c>
      <c r="L25" s="4">
        <f>ROUND((J25-K25),5)</f>
        <v>-22202.12</v>
      </c>
      <c r="M25" s="5">
        <f>ROUND(IF(K25=0, IF(J25=0, 0, 1), J25/K25),5)</f>
        <v>5.756E-2</v>
      </c>
      <c r="N25" s="4">
        <v>1962.51</v>
      </c>
      <c r="O25" s="4">
        <v>7621.09</v>
      </c>
      <c r="P25" s="4">
        <f>ROUND((N25-O25),5)</f>
        <v>-5658.58</v>
      </c>
      <c r="Q25" s="5">
        <f>ROUND(IF(O25=0, IF(N25=0, 0, 1), N25/O25),5)</f>
        <v>0.25751000000000002</v>
      </c>
      <c r="R25" s="4">
        <v>4323.04</v>
      </c>
      <c r="S25" s="4">
        <v>1980.09</v>
      </c>
      <c r="T25" s="4">
        <f>ROUND((R25-S25),5)</f>
        <v>2342.9499999999998</v>
      </c>
      <c r="U25" s="5">
        <f>ROUND(IF(S25=0, IF(R25=0, 0, 1), R25/S25),5)</f>
        <v>2.1832500000000001</v>
      </c>
      <c r="V25" s="4">
        <v>1634.21</v>
      </c>
      <c r="W25" s="4">
        <v>1960.09</v>
      </c>
      <c r="X25" s="4">
        <f>ROUND((V25-W25),5)</f>
        <v>-325.88</v>
      </c>
      <c r="Y25" s="5">
        <f>ROUND(IF(W25=0, IF(V25=0, 0, 1), V25/W25),5)</f>
        <v>0.83374000000000004</v>
      </c>
      <c r="Z25" s="4">
        <v>1455.75</v>
      </c>
      <c r="AA25" s="4">
        <v>2194.09</v>
      </c>
      <c r="AB25" s="4">
        <f>ROUND((Z25-AA25),5)</f>
        <v>-738.34</v>
      </c>
      <c r="AC25" s="5">
        <f>ROUND(IF(AA25=0, IF(Z25=0, 0, 1), Z25/AA25),5)</f>
        <v>0.66349000000000002</v>
      </c>
      <c r="AD25" s="4">
        <v>1499.71</v>
      </c>
      <c r="AE25" s="4">
        <v>1820.09</v>
      </c>
      <c r="AF25" s="4">
        <f>ROUND((AD25-AE25),5)</f>
        <v>-320.38</v>
      </c>
      <c r="AG25" s="5">
        <f>ROUND(IF(AE25=0, IF(AD25=0, 0, 1), AD25/AE25),5)</f>
        <v>0.82398000000000005</v>
      </c>
      <c r="AH25" s="4">
        <v>967.26</v>
      </c>
      <c r="AI25" s="4">
        <v>1597.09</v>
      </c>
      <c r="AJ25" s="4">
        <f>ROUND((AH25-AI25),5)</f>
        <v>-629.83000000000004</v>
      </c>
      <c r="AK25" s="5">
        <f>ROUND(IF(AI25=0, IF(AH25=0, 0, 1), AH25/AI25),5)</f>
        <v>0.60563999999999996</v>
      </c>
      <c r="AL25" s="4">
        <v>2445.41</v>
      </c>
      <c r="AM25" s="4">
        <v>4329.09</v>
      </c>
      <c r="AN25" s="4">
        <f>ROUND((AL25-AM25),5)</f>
        <v>-1883.68</v>
      </c>
      <c r="AO25" s="5">
        <f>ROUND(IF(AM25=0, IF(AL25=0, 0, 1), AL25/AM25),5)</f>
        <v>0.56488000000000005</v>
      </c>
      <c r="AP25" s="4">
        <v>5601.58</v>
      </c>
      <c r="AQ25" s="4">
        <v>6015.09</v>
      </c>
      <c r="AR25" s="4">
        <f>ROUND((AP25-AQ25),5)</f>
        <v>-413.51</v>
      </c>
      <c r="AS25" s="5">
        <f>ROUND(IF(AQ25=0, IF(AP25=0, 0, 1), AP25/AQ25),5)</f>
        <v>0.93125000000000002</v>
      </c>
      <c r="AT25" s="4">
        <v>19498.689999999999</v>
      </c>
      <c r="AU25" s="4">
        <v>14599.09</v>
      </c>
      <c r="AV25" s="4">
        <f>ROUND((AT25-AU25),5)</f>
        <v>4899.6000000000004</v>
      </c>
      <c r="AW25" s="5">
        <f>ROUND(IF(AU25=0, IF(AT25=0, 0, 1), AT25/AU25),5)</f>
        <v>1.33561</v>
      </c>
      <c r="AX25" s="5"/>
      <c r="AY25" s="4">
        <f>ROUND(F25+J25+N25+R25+V25+Z25+AD25+AH25+AL25+AP25+AT25,5)</f>
        <v>49159.06</v>
      </c>
      <c r="AZ25" s="4">
        <f>ROUND(G25+K25+O25+S25+W25+AA25+AE25+AI25+AM25+AQ25+AU25,5)</f>
        <v>78583.91</v>
      </c>
      <c r="BA25" s="4">
        <f>ROUND((AY25-AZ25),5)</f>
        <v>-29424.85</v>
      </c>
      <c r="BB25" s="5">
        <f>ROUND(IF(AZ25=0, IF(AY25=0, 0, 1), AY25/AZ25),5)</f>
        <v>0.62556</v>
      </c>
    </row>
    <row r="26" spans="1:54" x14ac:dyDescent="0.35">
      <c r="A26" s="1"/>
      <c r="B26" s="1"/>
      <c r="C26" s="1"/>
      <c r="D26" s="1"/>
      <c r="E26" s="1" t="s">
        <v>35</v>
      </c>
      <c r="F26" s="4">
        <v>-1327.9</v>
      </c>
      <c r="G26" s="4">
        <v>9875</v>
      </c>
      <c r="H26" s="4">
        <f>ROUND((F26-G26),5)</f>
        <v>-11202.9</v>
      </c>
      <c r="I26" s="5">
        <f>ROUND(IF(G26=0, IF(F26=0, 0, 1), F26/G26),5)</f>
        <v>-0.13447000000000001</v>
      </c>
      <c r="J26" s="4">
        <v>1460.25</v>
      </c>
      <c r="K26" s="4">
        <v>9875</v>
      </c>
      <c r="L26" s="4">
        <f>ROUND((J26-K26),5)</f>
        <v>-8414.75</v>
      </c>
      <c r="M26" s="5">
        <f>ROUND(IF(K26=0, IF(J26=0, 0, 1), J26/K26),5)</f>
        <v>0.14787</v>
      </c>
      <c r="N26" s="4">
        <v>1722.09</v>
      </c>
      <c r="O26" s="4">
        <v>9875</v>
      </c>
      <c r="P26" s="4">
        <f>ROUND((N26-O26),5)</f>
        <v>-8152.91</v>
      </c>
      <c r="Q26" s="5">
        <f>ROUND(IF(O26=0, IF(N26=0, 0, 1), N26/O26),5)</f>
        <v>0.17438999999999999</v>
      </c>
      <c r="R26" s="4">
        <v>1460.25</v>
      </c>
      <c r="S26" s="4">
        <v>9875</v>
      </c>
      <c r="T26" s="4">
        <f>ROUND((R26-S26),5)</f>
        <v>-8414.75</v>
      </c>
      <c r="U26" s="5">
        <f>ROUND(IF(S26=0, IF(R26=0, 0, 1), R26/S26),5)</f>
        <v>0.14787</v>
      </c>
      <c r="V26" s="4">
        <v>1460.25</v>
      </c>
      <c r="W26" s="4">
        <v>9875</v>
      </c>
      <c r="X26" s="4">
        <f>ROUND((V26-W26),5)</f>
        <v>-8414.75</v>
      </c>
      <c r="Y26" s="5">
        <f>ROUND(IF(W26=0, IF(V26=0, 0, 1), V26/W26),5)</f>
        <v>0.14787</v>
      </c>
      <c r="Z26" s="4">
        <v>1460.25</v>
      </c>
      <c r="AA26" s="4">
        <v>10101</v>
      </c>
      <c r="AB26" s="4">
        <f>ROUND((Z26-AA26),5)</f>
        <v>-8640.75</v>
      </c>
      <c r="AC26" s="5">
        <f>ROUND(IF(AA26=0, IF(Z26=0, 0, 1), Z26/AA26),5)</f>
        <v>0.14455999999999999</v>
      </c>
      <c r="AD26" s="4">
        <v>1336.14</v>
      </c>
      <c r="AE26" s="4">
        <v>9875</v>
      </c>
      <c r="AF26" s="4">
        <f>ROUND((AD26-AE26),5)</f>
        <v>-8538.86</v>
      </c>
      <c r="AG26" s="5">
        <f>ROUND(IF(AE26=0, IF(AD26=0, 0, 1), AD26/AE26),5)</f>
        <v>0.13531000000000001</v>
      </c>
      <c r="AH26" s="4">
        <v>1336.14</v>
      </c>
      <c r="AI26" s="4">
        <v>9875</v>
      </c>
      <c r="AJ26" s="4">
        <f>ROUND((AH26-AI26),5)</f>
        <v>-8538.86</v>
      </c>
      <c r="AK26" s="5">
        <f>ROUND(IF(AI26=0, IF(AH26=0, 0, 1), AH26/AI26),5)</f>
        <v>0.13531000000000001</v>
      </c>
      <c r="AL26" s="4">
        <v>1336.14</v>
      </c>
      <c r="AM26" s="4">
        <v>9875</v>
      </c>
      <c r="AN26" s="4">
        <f>ROUND((AL26-AM26),5)</f>
        <v>-8538.86</v>
      </c>
      <c r="AO26" s="5">
        <f>ROUND(IF(AM26=0, IF(AL26=0, 0, 1), AL26/AM26),5)</f>
        <v>0.13531000000000001</v>
      </c>
      <c r="AP26" s="4">
        <v>1336.14</v>
      </c>
      <c r="AQ26" s="4">
        <v>9875</v>
      </c>
      <c r="AR26" s="4">
        <f>ROUND((AP26-AQ26),5)</f>
        <v>-8538.86</v>
      </c>
      <c r="AS26" s="5">
        <f>ROUND(IF(AQ26=0, IF(AP26=0, 0, 1), AP26/AQ26),5)</f>
        <v>0.13531000000000001</v>
      </c>
      <c r="AT26" s="4">
        <v>1336.14</v>
      </c>
      <c r="AU26" s="4">
        <v>9875</v>
      </c>
      <c r="AV26" s="4">
        <f>ROUND((AT26-AU26),5)</f>
        <v>-8538.86</v>
      </c>
      <c r="AW26" s="5">
        <f>ROUND(IF(AU26=0, IF(AT26=0, 0, 1), AT26/AU26),5)</f>
        <v>0.13531000000000001</v>
      </c>
      <c r="AX26" s="5"/>
      <c r="AY26" s="4">
        <f>ROUND(F26+J26+N26+R26+V26+Z26+AD26+AH26+AL26+AP26+AT26,5)</f>
        <v>12915.89</v>
      </c>
      <c r="AZ26" s="4">
        <f>ROUND(G26+K26+O26+S26+W26+AA26+AE26+AI26+AM26+AQ26+AU26,5)</f>
        <v>108851</v>
      </c>
      <c r="BA26" s="4">
        <f>ROUND((AY26-AZ26),5)</f>
        <v>-95935.11</v>
      </c>
      <c r="BB26" s="5">
        <f>ROUND(IF(AZ26=0, IF(AY26=0, 0, 1), AY26/AZ26),5)</f>
        <v>0.11866</v>
      </c>
    </row>
    <row r="27" spans="1:54" x14ac:dyDescent="0.35">
      <c r="A27" s="1"/>
      <c r="B27" s="1"/>
      <c r="C27" s="1"/>
      <c r="D27" s="1"/>
      <c r="E27" s="1" t="s">
        <v>36</v>
      </c>
      <c r="F27" s="4">
        <v>985.97</v>
      </c>
      <c r="G27" s="4">
        <v>0</v>
      </c>
      <c r="H27" s="4">
        <f>ROUND((F27-G27),5)</f>
        <v>985.97</v>
      </c>
      <c r="I27" s="5">
        <f>ROUND(IF(G27=0, IF(F27=0, 0, 1), F27/G27),5)</f>
        <v>1</v>
      </c>
      <c r="J27" s="4">
        <v>410.5</v>
      </c>
      <c r="K27" s="4">
        <v>0</v>
      </c>
      <c r="L27" s="4">
        <f>ROUND((J27-K27),5)</f>
        <v>410.5</v>
      </c>
      <c r="M27" s="5">
        <f>ROUND(IF(K27=0, IF(J27=0, 0, 1), J27/K27),5)</f>
        <v>1</v>
      </c>
      <c r="N27" s="4">
        <v>4918.22</v>
      </c>
      <c r="O27" s="4">
        <v>0</v>
      </c>
      <c r="P27" s="4">
        <f>ROUND((N27-O27),5)</f>
        <v>4918.22</v>
      </c>
      <c r="Q27" s="5">
        <f>ROUND(IF(O27=0, IF(N27=0, 0, 1), N27/O27),5)</f>
        <v>1</v>
      </c>
      <c r="R27" s="4">
        <v>7933.82</v>
      </c>
      <c r="S27" s="4">
        <v>0</v>
      </c>
      <c r="T27" s="4">
        <f>ROUND((R27-S27),5)</f>
        <v>7933.82</v>
      </c>
      <c r="U27" s="5">
        <f>ROUND(IF(S27=0, IF(R27=0, 0, 1), R27/S27),5)</f>
        <v>1</v>
      </c>
      <c r="V27" s="4">
        <v>9632.5400000000009</v>
      </c>
      <c r="W27" s="4">
        <v>0</v>
      </c>
      <c r="X27" s="4">
        <f>ROUND((V27-W27),5)</f>
        <v>9632.5400000000009</v>
      </c>
      <c r="Y27" s="5">
        <f>ROUND(IF(W27=0, IF(V27=0, 0, 1), V27/W27),5)</f>
        <v>1</v>
      </c>
      <c r="Z27" s="4">
        <v>7903.24</v>
      </c>
      <c r="AA27" s="4">
        <v>0</v>
      </c>
      <c r="AB27" s="4">
        <f>ROUND((Z27-AA27),5)</f>
        <v>7903.24</v>
      </c>
      <c r="AC27" s="5">
        <f>ROUND(IF(AA27=0, IF(Z27=0, 0, 1), Z27/AA27),5)</f>
        <v>1</v>
      </c>
      <c r="AD27" s="4">
        <v>7529</v>
      </c>
      <c r="AE27" s="4">
        <v>0</v>
      </c>
      <c r="AF27" s="4">
        <f>ROUND((AD27-AE27),5)</f>
        <v>7529</v>
      </c>
      <c r="AG27" s="5">
        <f>ROUND(IF(AE27=0, IF(AD27=0, 0, 1), AD27/AE27),5)</f>
        <v>1</v>
      </c>
      <c r="AH27" s="4">
        <v>6317.54</v>
      </c>
      <c r="AI27" s="4">
        <v>0</v>
      </c>
      <c r="AJ27" s="4">
        <f>ROUND((AH27-AI27),5)</f>
        <v>6317.54</v>
      </c>
      <c r="AK27" s="5">
        <f>ROUND(IF(AI27=0, IF(AH27=0, 0, 1), AH27/AI27),5)</f>
        <v>1</v>
      </c>
      <c r="AL27" s="4">
        <v>7280.26</v>
      </c>
      <c r="AM27" s="4">
        <v>0</v>
      </c>
      <c r="AN27" s="4">
        <f>ROUND((AL27-AM27),5)</f>
        <v>7280.26</v>
      </c>
      <c r="AO27" s="5">
        <f>ROUND(IF(AM27=0, IF(AL27=0, 0, 1), AL27/AM27),5)</f>
        <v>1</v>
      </c>
      <c r="AP27" s="4">
        <v>8233.49</v>
      </c>
      <c r="AQ27" s="4">
        <v>0</v>
      </c>
      <c r="AR27" s="4">
        <f>ROUND((AP27-AQ27),5)</f>
        <v>8233.49</v>
      </c>
      <c r="AS27" s="5">
        <f>ROUND(IF(AQ27=0, IF(AP27=0, 0, 1), AP27/AQ27),5)</f>
        <v>1</v>
      </c>
      <c r="AT27" s="4">
        <v>7297.55</v>
      </c>
      <c r="AU27" s="4">
        <v>0</v>
      </c>
      <c r="AV27" s="4">
        <f>ROUND((AT27-AU27),5)</f>
        <v>7297.55</v>
      </c>
      <c r="AW27" s="5">
        <f>ROUND(IF(AU27=0, IF(AT27=0, 0, 1), AT27/AU27),5)</f>
        <v>1</v>
      </c>
      <c r="AX27" s="5"/>
      <c r="AY27" s="4">
        <f>ROUND(F27+J27+N27+R27+V27+Z27+AD27+AH27+AL27+AP27+AT27,5)</f>
        <v>68442.13</v>
      </c>
      <c r="AZ27" s="4">
        <f>ROUND(G27+K27+O27+S27+W27+AA27+AE27+AI27+AM27+AQ27+AU27,5)</f>
        <v>0</v>
      </c>
      <c r="BA27" s="4">
        <f>ROUND((AY27-AZ27),5)</f>
        <v>68442.13</v>
      </c>
      <c r="BB27" s="5">
        <f>ROUND(IF(AZ27=0, IF(AY27=0, 0, 1), AY27/AZ27),5)</f>
        <v>1</v>
      </c>
    </row>
    <row r="28" spans="1:54" x14ac:dyDescent="0.35">
      <c r="A28" s="1"/>
      <c r="B28" s="1"/>
      <c r="C28" s="1"/>
      <c r="D28" s="1"/>
      <c r="E28" s="1" t="s">
        <v>37</v>
      </c>
      <c r="F28" s="4">
        <v>5324.94</v>
      </c>
      <c r="G28" s="4">
        <v>3001.12</v>
      </c>
      <c r="H28" s="4">
        <f>ROUND((F28-G28),5)</f>
        <v>2323.8200000000002</v>
      </c>
      <c r="I28" s="5">
        <f>ROUND(IF(G28=0, IF(F28=0, 0, 1), F28/G28),5)</f>
        <v>1.7743199999999999</v>
      </c>
      <c r="J28" s="4">
        <v>1286.25</v>
      </c>
      <c r="K28" s="4">
        <v>3001.08</v>
      </c>
      <c r="L28" s="4">
        <f>ROUND((J28-K28),5)</f>
        <v>-1714.83</v>
      </c>
      <c r="M28" s="5">
        <f>ROUND(IF(K28=0, IF(J28=0, 0, 1), J28/K28),5)</f>
        <v>0.42859999999999998</v>
      </c>
      <c r="N28" s="4">
        <v>1208.44</v>
      </c>
      <c r="O28" s="4">
        <v>3001.08</v>
      </c>
      <c r="P28" s="4">
        <f>ROUND((N28-O28),5)</f>
        <v>-1792.64</v>
      </c>
      <c r="Q28" s="5">
        <f>ROUND(IF(O28=0, IF(N28=0, 0, 1), N28/O28),5)</f>
        <v>0.40266999999999997</v>
      </c>
      <c r="R28" s="4">
        <v>1531.27</v>
      </c>
      <c r="S28" s="4">
        <v>3001.08</v>
      </c>
      <c r="T28" s="4">
        <f>ROUND((R28-S28),5)</f>
        <v>-1469.81</v>
      </c>
      <c r="U28" s="5">
        <f>ROUND(IF(S28=0, IF(R28=0, 0, 1), R28/S28),5)</f>
        <v>0.51024000000000003</v>
      </c>
      <c r="V28" s="4">
        <v>853.32</v>
      </c>
      <c r="W28" s="4">
        <v>3001.08</v>
      </c>
      <c r="X28" s="4">
        <f>ROUND((V28-W28),5)</f>
        <v>-2147.7600000000002</v>
      </c>
      <c r="Y28" s="5">
        <f>ROUND(IF(W28=0, IF(V28=0, 0, 1), V28/W28),5)</f>
        <v>0.28433999999999998</v>
      </c>
      <c r="Z28" s="4">
        <v>6395.89</v>
      </c>
      <c r="AA28" s="4">
        <v>3001.08</v>
      </c>
      <c r="AB28" s="4">
        <f>ROUND((Z28-AA28),5)</f>
        <v>3394.81</v>
      </c>
      <c r="AC28" s="5">
        <f>ROUND(IF(AA28=0, IF(Z28=0, 0, 1), Z28/AA28),5)</f>
        <v>2.1312000000000002</v>
      </c>
      <c r="AD28" s="4">
        <v>1354.08</v>
      </c>
      <c r="AE28" s="4">
        <v>3001.08</v>
      </c>
      <c r="AF28" s="4">
        <f>ROUND((AD28-AE28),5)</f>
        <v>-1647</v>
      </c>
      <c r="AG28" s="5">
        <f>ROUND(IF(AE28=0, IF(AD28=0, 0, 1), AD28/AE28),5)</f>
        <v>0.45119999999999999</v>
      </c>
      <c r="AH28" s="4">
        <v>728.11</v>
      </c>
      <c r="AI28" s="4">
        <v>3001.08</v>
      </c>
      <c r="AJ28" s="4">
        <f>ROUND((AH28-AI28),5)</f>
        <v>-2272.9699999999998</v>
      </c>
      <c r="AK28" s="5">
        <f>ROUND(IF(AI28=0, IF(AH28=0, 0, 1), AH28/AI28),5)</f>
        <v>0.24262</v>
      </c>
      <c r="AL28" s="4">
        <v>1659.54</v>
      </c>
      <c r="AM28" s="4">
        <v>3351.08</v>
      </c>
      <c r="AN28" s="4">
        <f>ROUND((AL28-AM28),5)</f>
        <v>-1691.54</v>
      </c>
      <c r="AO28" s="5">
        <f>ROUND(IF(AM28=0, IF(AL28=0, 0, 1), AL28/AM28),5)</f>
        <v>0.49523</v>
      </c>
      <c r="AP28" s="4">
        <v>928.93</v>
      </c>
      <c r="AQ28" s="4">
        <v>3001.08</v>
      </c>
      <c r="AR28" s="4">
        <f>ROUND((AP28-AQ28),5)</f>
        <v>-2072.15</v>
      </c>
      <c r="AS28" s="5">
        <f>ROUND(IF(AQ28=0, IF(AP28=0, 0, 1), AP28/AQ28),5)</f>
        <v>0.30953000000000003</v>
      </c>
      <c r="AT28" s="4">
        <v>407.45</v>
      </c>
      <c r="AU28" s="4">
        <v>3001.08</v>
      </c>
      <c r="AV28" s="4">
        <f>ROUND((AT28-AU28),5)</f>
        <v>-2593.63</v>
      </c>
      <c r="AW28" s="5">
        <f>ROUND(IF(AU28=0, IF(AT28=0, 0, 1), AT28/AU28),5)</f>
        <v>0.13577</v>
      </c>
      <c r="AX28" s="5"/>
      <c r="AY28" s="4">
        <f>ROUND(F28+J28+N28+R28+V28+Z28+AD28+AH28+AL28+AP28+AT28,5)</f>
        <v>21678.22</v>
      </c>
      <c r="AZ28" s="4">
        <f>ROUND(G28+K28+O28+S28+W28+AA28+AE28+AI28+AM28+AQ28+AU28,5)</f>
        <v>33361.919999999998</v>
      </c>
      <c r="BA28" s="4">
        <f>ROUND((AY28-AZ28),5)</f>
        <v>-11683.7</v>
      </c>
      <c r="BB28" s="5">
        <f>ROUND(IF(AZ28=0, IF(AY28=0, 0, 1), AY28/AZ28),5)</f>
        <v>0.64978999999999998</v>
      </c>
    </row>
    <row r="29" spans="1:54" x14ac:dyDescent="0.35">
      <c r="A29" s="1"/>
      <c r="B29" s="1"/>
      <c r="C29" s="1"/>
      <c r="D29" s="1"/>
      <c r="E29" s="1" t="s">
        <v>38</v>
      </c>
      <c r="F29" s="4">
        <v>242.58</v>
      </c>
      <c r="G29" s="4">
        <v>11947.62</v>
      </c>
      <c r="H29" s="4">
        <f>ROUND((F29-G29),5)</f>
        <v>-11705.04</v>
      </c>
      <c r="I29" s="5">
        <f>ROUND(IF(G29=0, IF(F29=0, 0, 1), F29/G29),5)</f>
        <v>2.0299999999999999E-2</v>
      </c>
      <c r="J29" s="4">
        <v>16343.04</v>
      </c>
      <c r="K29" s="4">
        <v>947.58</v>
      </c>
      <c r="L29" s="4">
        <f>ROUND((J29-K29),5)</f>
        <v>15395.46</v>
      </c>
      <c r="M29" s="5">
        <f>ROUND(IF(K29=0, IF(J29=0, 0, 1), J29/K29),5)</f>
        <v>17.247129999999999</v>
      </c>
      <c r="N29" s="4">
        <v>670.56</v>
      </c>
      <c r="O29" s="4">
        <v>947.58</v>
      </c>
      <c r="P29" s="4">
        <f>ROUND((N29-O29),5)</f>
        <v>-277.02</v>
      </c>
      <c r="Q29" s="5">
        <f>ROUND(IF(O29=0, IF(N29=0, 0, 1), N29/O29),5)</f>
        <v>0.70765999999999996</v>
      </c>
      <c r="R29" s="4">
        <v>627.92999999999995</v>
      </c>
      <c r="S29" s="4">
        <v>947.58</v>
      </c>
      <c r="T29" s="4">
        <f>ROUND((R29-S29),5)</f>
        <v>-319.64999999999998</v>
      </c>
      <c r="U29" s="5">
        <f>ROUND(IF(S29=0, IF(R29=0, 0, 1), R29/S29),5)</f>
        <v>0.66266999999999998</v>
      </c>
      <c r="V29" s="4">
        <v>772.42</v>
      </c>
      <c r="W29" s="4">
        <v>947.58</v>
      </c>
      <c r="X29" s="4">
        <f>ROUND((V29-W29),5)</f>
        <v>-175.16</v>
      </c>
      <c r="Y29" s="5">
        <f>ROUND(IF(W29=0, IF(V29=0, 0, 1), V29/W29),5)</f>
        <v>0.81515000000000004</v>
      </c>
      <c r="Z29" s="4">
        <v>744.44</v>
      </c>
      <c r="AA29" s="4">
        <v>4327.58</v>
      </c>
      <c r="AB29" s="4">
        <f>ROUND((Z29-AA29),5)</f>
        <v>-3583.14</v>
      </c>
      <c r="AC29" s="5">
        <f>ROUND(IF(AA29=0, IF(Z29=0, 0, 1), Z29/AA29),5)</f>
        <v>0.17202000000000001</v>
      </c>
      <c r="AD29" s="4">
        <v>1153.68</v>
      </c>
      <c r="AE29" s="4">
        <v>3447.58</v>
      </c>
      <c r="AF29" s="4">
        <f>ROUND((AD29-AE29),5)</f>
        <v>-2293.9</v>
      </c>
      <c r="AG29" s="5">
        <f>ROUND(IF(AE29=0, IF(AD29=0, 0, 1), AD29/AE29),5)</f>
        <v>0.33462999999999998</v>
      </c>
      <c r="AH29" s="4">
        <v>800.49</v>
      </c>
      <c r="AI29" s="4">
        <v>3447.58</v>
      </c>
      <c r="AJ29" s="4">
        <f>ROUND((AH29-AI29),5)</f>
        <v>-2647.09</v>
      </c>
      <c r="AK29" s="5">
        <f>ROUND(IF(AI29=0, IF(AH29=0, 0, 1), AH29/AI29),5)</f>
        <v>0.23219000000000001</v>
      </c>
      <c r="AL29" s="4">
        <v>637.32000000000005</v>
      </c>
      <c r="AM29" s="4">
        <v>947.58</v>
      </c>
      <c r="AN29" s="4">
        <f>ROUND((AL29-AM29),5)</f>
        <v>-310.26</v>
      </c>
      <c r="AO29" s="5">
        <f>ROUND(IF(AM29=0, IF(AL29=0, 0, 1), AL29/AM29),5)</f>
        <v>0.67257999999999996</v>
      </c>
      <c r="AP29" s="4">
        <v>635.42999999999995</v>
      </c>
      <c r="AQ29" s="4">
        <v>947.58</v>
      </c>
      <c r="AR29" s="4">
        <f>ROUND((AP29-AQ29),5)</f>
        <v>-312.14999999999998</v>
      </c>
      <c r="AS29" s="5">
        <f>ROUND(IF(AQ29=0, IF(AP29=0, 0, 1), AP29/AQ29),5)</f>
        <v>0.67057999999999995</v>
      </c>
      <c r="AT29" s="4">
        <v>634.54999999999995</v>
      </c>
      <c r="AU29" s="4">
        <v>-2432.42</v>
      </c>
      <c r="AV29" s="4">
        <f>ROUND((AT29-AU29),5)</f>
        <v>3066.97</v>
      </c>
      <c r="AW29" s="5">
        <f>ROUND(IF(AU29=0, IF(AT29=0, 0, 1), AT29/AU29),5)</f>
        <v>-0.26086999999999999</v>
      </c>
      <c r="AX29" s="5"/>
      <c r="AY29" s="4">
        <f>ROUND(F29+J29+N29+R29+V29+Z29+AD29+AH29+AL29+AP29+AT29,5)</f>
        <v>23262.44</v>
      </c>
      <c r="AZ29" s="4">
        <f>ROUND(G29+K29+O29+S29+W29+AA29+AE29+AI29+AM29+AQ29+AU29,5)</f>
        <v>26423.42</v>
      </c>
      <c r="BA29" s="4">
        <f>ROUND((AY29-AZ29),5)</f>
        <v>-3160.98</v>
      </c>
      <c r="BB29" s="5">
        <f>ROUND(IF(AZ29=0, IF(AY29=0, 0, 1), AY29/AZ29),5)</f>
        <v>0.88036999999999999</v>
      </c>
    </row>
    <row r="30" spans="1:54" x14ac:dyDescent="0.35">
      <c r="A30" s="1"/>
      <c r="B30" s="1"/>
      <c r="C30" s="1"/>
      <c r="D30" s="1"/>
      <c r="E30" s="1" t="s">
        <v>39</v>
      </c>
      <c r="F30" s="4">
        <v>965</v>
      </c>
      <c r="G30" s="4">
        <v>1510.87</v>
      </c>
      <c r="H30" s="4">
        <f>ROUND((F30-G30),5)</f>
        <v>-545.87</v>
      </c>
      <c r="I30" s="5">
        <f>ROUND(IF(G30=0, IF(F30=0, 0, 1), F30/G30),5)</f>
        <v>0.63870000000000005</v>
      </c>
      <c r="J30" s="4">
        <v>556</v>
      </c>
      <c r="K30" s="4">
        <v>1210.83</v>
      </c>
      <c r="L30" s="4">
        <f>ROUND((J30-K30),5)</f>
        <v>-654.83000000000004</v>
      </c>
      <c r="M30" s="5">
        <f>ROUND(IF(K30=0, IF(J30=0, 0, 1), J30/K30),5)</f>
        <v>0.45918999999999999</v>
      </c>
      <c r="N30" s="4">
        <v>440</v>
      </c>
      <c r="O30" s="4">
        <v>1210.83</v>
      </c>
      <c r="P30" s="4">
        <f>ROUND((N30-O30),5)</f>
        <v>-770.83</v>
      </c>
      <c r="Q30" s="5">
        <f>ROUND(IF(O30=0, IF(N30=0, 0, 1), N30/O30),5)</f>
        <v>0.36338999999999999</v>
      </c>
      <c r="R30" s="4">
        <v>503</v>
      </c>
      <c r="S30" s="4">
        <v>1210.83</v>
      </c>
      <c r="T30" s="4">
        <f>ROUND((R30-S30),5)</f>
        <v>-707.83</v>
      </c>
      <c r="U30" s="5">
        <f>ROUND(IF(S30=0, IF(R30=0, 0, 1), R30/S30),5)</f>
        <v>0.41542000000000001</v>
      </c>
      <c r="V30" s="4">
        <v>722</v>
      </c>
      <c r="W30" s="4">
        <v>1210.83</v>
      </c>
      <c r="X30" s="4">
        <f>ROUND((V30-W30),5)</f>
        <v>-488.83</v>
      </c>
      <c r="Y30" s="5">
        <f>ROUND(IF(W30=0, IF(V30=0, 0, 1), V30/W30),5)</f>
        <v>0.59628999999999999</v>
      </c>
      <c r="Z30" s="4">
        <v>1058.2</v>
      </c>
      <c r="AA30" s="4">
        <v>1210.83</v>
      </c>
      <c r="AB30" s="4">
        <f>ROUND((Z30-AA30),5)</f>
        <v>-152.63</v>
      </c>
      <c r="AC30" s="5">
        <f>ROUND(IF(AA30=0, IF(Z30=0, 0, 1), Z30/AA30),5)</f>
        <v>0.87395</v>
      </c>
      <c r="AD30" s="4">
        <v>660</v>
      </c>
      <c r="AE30" s="4">
        <v>1210.83</v>
      </c>
      <c r="AF30" s="4">
        <f>ROUND((AD30-AE30),5)</f>
        <v>-550.83000000000004</v>
      </c>
      <c r="AG30" s="5">
        <f>ROUND(IF(AE30=0, IF(AD30=0, 0, 1), AD30/AE30),5)</f>
        <v>0.54508000000000001</v>
      </c>
      <c r="AH30" s="4">
        <v>942.39</v>
      </c>
      <c r="AI30" s="4">
        <v>1210.83</v>
      </c>
      <c r="AJ30" s="4">
        <f>ROUND((AH30-AI30),5)</f>
        <v>-268.44</v>
      </c>
      <c r="AK30" s="5">
        <f>ROUND(IF(AI30=0, IF(AH30=0, 0, 1), AH30/AI30),5)</f>
        <v>0.77829999999999999</v>
      </c>
      <c r="AL30" s="4">
        <v>1130.0999999999999</v>
      </c>
      <c r="AM30" s="4">
        <v>1210.83</v>
      </c>
      <c r="AN30" s="4">
        <f>ROUND((AL30-AM30),5)</f>
        <v>-80.73</v>
      </c>
      <c r="AO30" s="5">
        <f>ROUND(IF(AM30=0, IF(AL30=0, 0, 1), AL30/AM30),5)</f>
        <v>0.93332999999999999</v>
      </c>
      <c r="AP30" s="4">
        <v>500</v>
      </c>
      <c r="AQ30" s="4">
        <v>1210.83</v>
      </c>
      <c r="AR30" s="4">
        <f>ROUND((AP30-AQ30),5)</f>
        <v>-710.83</v>
      </c>
      <c r="AS30" s="5">
        <f>ROUND(IF(AQ30=0, IF(AP30=0, 0, 1), AP30/AQ30),5)</f>
        <v>0.41293999999999997</v>
      </c>
      <c r="AT30" s="4">
        <v>440</v>
      </c>
      <c r="AU30" s="4">
        <v>1210.83</v>
      </c>
      <c r="AV30" s="4">
        <f>ROUND((AT30-AU30),5)</f>
        <v>-770.83</v>
      </c>
      <c r="AW30" s="5">
        <f>ROUND(IF(AU30=0, IF(AT30=0, 0, 1), AT30/AU30),5)</f>
        <v>0.36338999999999999</v>
      </c>
      <c r="AX30" s="5"/>
      <c r="AY30" s="4">
        <f>ROUND(F30+J30+N30+R30+V30+Z30+AD30+AH30+AL30+AP30+AT30,5)</f>
        <v>7916.69</v>
      </c>
      <c r="AZ30" s="4">
        <f>ROUND(G30+K30+O30+S30+W30+AA30+AE30+AI30+AM30+AQ30+AU30,5)</f>
        <v>13619.17</v>
      </c>
      <c r="BA30" s="4">
        <f>ROUND((AY30-AZ30),5)</f>
        <v>-5702.48</v>
      </c>
      <c r="BB30" s="5">
        <f>ROUND(IF(AZ30=0, IF(AY30=0, 0, 1), AY30/AZ30),5)</f>
        <v>0.58128999999999997</v>
      </c>
    </row>
    <row r="31" spans="1:54" x14ac:dyDescent="0.35">
      <c r="A31" s="1"/>
      <c r="B31" s="1"/>
      <c r="C31" s="1"/>
      <c r="D31" s="1"/>
      <c r="E31" s="1" t="s">
        <v>40</v>
      </c>
      <c r="F31" s="4">
        <v>0</v>
      </c>
      <c r="G31" s="4">
        <v>0</v>
      </c>
      <c r="H31" s="4">
        <f>ROUND((F31-G31),5)</f>
        <v>0</v>
      </c>
      <c r="I31" s="5">
        <f>ROUND(IF(G31=0, IF(F31=0, 0, 1), F31/G31),5)</f>
        <v>0</v>
      </c>
      <c r="J31" s="4">
        <v>0</v>
      </c>
      <c r="K31" s="4">
        <v>0</v>
      </c>
      <c r="L31" s="4">
        <f>ROUND((J31-K31),5)</f>
        <v>0</v>
      </c>
      <c r="M31" s="5">
        <f>ROUND(IF(K31=0, IF(J31=0, 0, 1), J31/K31),5)</f>
        <v>0</v>
      </c>
      <c r="N31" s="4">
        <v>0</v>
      </c>
      <c r="O31" s="4">
        <v>0</v>
      </c>
      <c r="P31" s="4">
        <f>ROUND((N31-O31),5)</f>
        <v>0</v>
      </c>
      <c r="Q31" s="5">
        <f>ROUND(IF(O31=0, IF(N31=0, 0, 1), N31/O31),5)</f>
        <v>0</v>
      </c>
      <c r="R31" s="4">
        <v>0</v>
      </c>
      <c r="S31" s="4">
        <v>0</v>
      </c>
      <c r="T31" s="4">
        <f>ROUND((R31-S31),5)</f>
        <v>0</v>
      </c>
      <c r="U31" s="5">
        <f>ROUND(IF(S31=0, IF(R31=0, 0, 1), R31/S31),5)</f>
        <v>0</v>
      </c>
      <c r="V31" s="4">
        <v>0</v>
      </c>
      <c r="W31" s="4">
        <v>0</v>
      </c>
      <c r="X31" s="4">
        <f>ROUND((V31-W31),5)</f>
        <v>0</v>
      </c>
      <c r="Y31" s="5">
        <f>ROUND(IF(W31=0, IF(V31=0, 0, 1), V31/W31),5)</f>
        <v>0</v>
      </c>
      <c r="Z31" s="4">
        <v>0</v>
      </c>
      <c r="AA31" s="4">
        <v>0</v>
      </c>
      <c r="AB31" s="4">
        <f>ROUND((Z31-AA31),5)</f>
        <v>0</v>
      </c>
      <c r="AC31" s="5">
        <f>ROUND(IF(AA31=0, IF(Z31=0, 0, 1), Z31/AA31),5)</f>
        <v>0</v>
      </c>
      <c r="AD31" s="4">
        <v>0</v>
      </c>
      <c r="AE31" s="4"/>
      <c r="AF31" s="4"/>
      <c r="AG31" s="5"/>
      <c r="AH31" s="4">
        <v>0</v>
      </c>
      <c r="AI31" s="4"/>
      <c r="AJ31" s="4"/>
      <c r="AK31" s="5"/>
      <c r="AL31" s="4">
        <v>0</v>
      </c>
      <c r="AM31" s="4"/>
      <c r="AN31" s="4"/>
      <c r="AO31" s="5"/>
      <c r="AP31" s="4">
        <v>0</v>
      </c>
      <c r="AQ31" s="4"/>
      <c r="AR31" s="4"/>
      <c r="AS31" s="5"/>
      <c r="AT31" s="4">
        <v>0</v>
      </c>
      <c r="AU31" s="4"/>
      <c r="AV31" s="4"/>
      <c r="AW31" s="5"/>
      <c r="AX31" s="5"/>
      <c r="AY31" s="4">
        <f>ROUND(F31+J31+N31+R31+V31+Z31+AD31+AH31+AL31+AP31+AT31,5)</f>
        <v>0</v>
      </c>
      <c r="AZ31" s="4">
        <f>ROUND(G31+K31+O31+S31+W31+AA31+AE31+AI31+AM31+AQ31+AU31,5)</f>
        <v>0</v>
      </c>
      <c r="BA31" s="4">
        <f>ROUND((AY31-AZ31),5)</f>
        <v>0</v>
      </c>
      <c r="BB31" s="5">
        <f>ROUND(IF(AZ31=0, IF(AY31=0, 0, 1), AY31/AZ31),5)</f>
        <v>0</v>
      </c>
    </row>
    <row r="32" spans="1:54" ht="15" thickBot="1" x14ac:dyDescent="0.4">
      <c r="A32" s="1"/>
      <c r="B32" s="1"/>
      <c r="C32" s="1"/>
      <c r="D32" s="1"/>
      <c r="E32" s="1" t="s">
        <v>41</v>
      </c>
      <c r="F32" s="6">
        <v>0</v>
      </c>
      <c r="G32" s="6">
        <v>0</v>
      </c>
      <c r="H32" s="6">
        <f>ROUND((F32-G32),5)</f>
        <v>0</v>
      </c>
      <c r="I32" s="7">
        <f>ROUND(IF(G32=0, IF(F32=0, 0, 1), F32/G32),5)</f>
        <v>0</v>
      </c>
      <c r="J32" s="6">
        <v>0</v>
      </c>
      <c r="K32" s="6">
        <v>0</v>
      </c>
      <c r="L32" s="6">
        <f>ROUND((J32-K32),5)</f>
        <v>0</v>
      </c>
      <c r="M32" s="7">
        <f>ROUND(IF(K32=0, IF(J32=0, 0, 1), J32/K32),5)</f>
        <v>0</v>
      </c>
      <c r="N32" s="6">
        <v>0</v>
      </c>
      <c r="O32" s="6">
        <v>0</v>
      </c>
      <c r="P32" s="6">
        <f>ROUND((N32-O32),5)</f>
        <v>0</v>
      </c>
      <c r="Q32" s="7">
        <f>ROUND(IF(O32=0, IF(N32=0, 0, 1), N32/O32),5)</f>
        <v>0</v>
      </c>
      <c r="R32" s="6">
        <v>0</v>
      </c>
      <c r="S32" s="6">
        <v>0</v>
      </c>
      <c r="T32" s="6">
        <f>ROUND((R32-S32),5)</f>
        <v>0</v>
      </c>
      <c r="U32" s="7">
        <f>ROUND(IF(S32=0, IF(R32=0, 0, 1), R32/S32),5)</f>
        <v>0</v>
      </c>
      <c r="V32" s="6">
        <v>0</v>
      </c>
      <c r="W32" s="6">
        <v>0</v>
      </c>
      <c r="X32" s="6">
        <f>ROUND((V32-W32),5)</f>
        <v>0</v>
      </c>
      <c r="Y32" s="7">
        <f>ROUND(IF(W32=0, IF(V32=0, 0, 1), V32/W32),5)</f>
        <v>0</v>
      </c>
      <c r="Z32" s="6">
        <v>0</v>
      </c>
      <c r="AA32" s="6">
        <v>0</v>
      </c>
      <c r="AB32" s="6">
        <f>ROUND((Z32-AA32),5)</f>
        <v>0</v>
      </c>
      <c r="AC32" s="7">
        <f>ROUND(IF(AA32=0, IF(Z32=0, 0, 1), Z32/AA32),5)</f>
        <v>0</v>
      </c>
      <c r="AD32" s="6">
        <v>0</v>
      </c>
      <c r="AE32" s="6">
        <v>0</v>
      </c>
      <c r="AF32" s="6">
        <f>ROUND((AD32-AE32),5)</f>
        <v>0</v>
      </c>
      <c r="AG32" s="7">
        <f>ROUND(IF(AE32=0, IF(AD32=0, 0, 1), AD32/AE32),5)</f>
        <v>0</v>
      </c>
      <c r="AH32" s="6">
        <v>0</v>
      </c>
      <c r="AI32" s="6">
        <v>0</v>
      </c>
      <c r="AJ32" s="6">
        <f>ROUND((AH32-AI32),5)</f>
        <v>0</v>
      </c>
      <c r="AK32" s="7">
        <f>ROUND(IF(AI32=0, IF(AH32=0, 0, 1), AH32/AI32),5)</f>
        <v>0</v>
      </c>
      <c r="AL32" s="6">
        <v>0</v>
      </c>
      <c r="AM32" s="6">
        <v>0</v>
      </c>
      <c r="AN32" s="6">
        <f>ROUND((AL32-AM32),5)</f>
        <v>0</v>
      </c>
      <c r="AO32" s="7">
        <f>ROUND(IF(AM32=0, IF(AL32=0, 0, 1), AL32/AM32),5)</f>
        <v>0</v>
      </c>
      <c r="AP32" s="6">
        <v>0</v>
      </c>
      <c r="AQ32" s="6">
        <v>0</v>
      </c>
      <c r="AR32" s="6">
        <f>ROUND((AP32-AQ32),5)</f>
        <v>0</v>
      </c>
      <c r="AS32" s="7">
        <f>ROUND(IF(AQ32=0, IF(AP32=0, 0, 1), AP32/AQ32),5)</f>
        <v>0</v>
      </c>
      <c r="AT32" s="6">
        <v>0</v>
      </c>
      <c r="AU32" s="6">
        <v>0</v>
      </c>
      <c r="AV32" s="6">
        <f>ROUND((AT32-AU32),5)</f>
        <v>0</v>
      </c>
      <c r="AW32" s="7">
        <f>ROUND(IF(AU32=0, IF(AT32=0, 0, 1), AT32/AU32),5)</f>
        <v>0</v>
      </c>
      <c r="AX32" s="7"/>
      <c r="AY32" s="6">
        <f>ROUND(F32+J32+N32+R32+V32+Z32+AD32+AH32+AL32+AP32+AT32,5)</f>
        <v>0</v>
      </c>
      <c r="AZ32" s="6">
        <f>ROUND(G32+K32+O32+S32+W32+AA32+AE32+AI32+AM32+AQ32+AU32,5)</f>
        <v>0</v>
      </c>
      <c r="BA32" s="6">
        <f>ROUND((AY32-AZ32),5)</f>
        <v>0</v>
      </c>
      <c r="BB32" s="7">
        <f>ROUND(IF(AZ32=0, IF(AY32=0, 0, 1), AY32/AZ32),5)</f>
        <v>0</v>
      </c>
    </row>
    <row r="33" spans="1:54" ht="15" thickBot="1" x14ac:dyDescent="0.4">
      <c r="A33" s="1"/>
      <c r="B33" s="1"/>
      <c r="C33" s="1"/>
      <c r="D33" s="1" t="s">
        <v>42</v>
      </c>
      <c r="E33" s="1"/>
      <c r="F33" s="10">
        <f>ROUND(SUM(F21:F32),5)</f>
        <v>35320</v>
      </c>
      <c r="G33" s="10">
        <f>ROUND(SUM(G21:G32),5)</f>
        <v>58256.61</v>
      </c>
      <c r="H33" s="10">
        <f>ROUND((F33-G33),5)</f>
        <v>-22936.61</v>
      </c>
      <c r="I33" s="11">
        <f>ROUND(IF(G33=0, IF(F33=0, 0, 1), F33/G33),5)</f>
        <v>0.60628000000000004</v>
      </c>
      <c r="J33" s="10">
        <f>ROUND(SUM(J21:J32),5)</f>
        <v>38685.32</v>
      </c>
      <c r="K33" s="10">
        <f>ROUND(SUM(K21:K32),5)</f>
        <v>55309.49</v>
      </c>
      <c r="L33" s="10">
        <f>ROUND((J33-K33),5)</f>
        <v>-16624.169999999998</v>
      </c>
      <c r="M33" s="11">
        <f>ROUND(IF(K33=0, IF(J33=0, 0, 1), J33/K33),5)</f>
        <v>0.69943</v>
      </c>
      <c r="N33" s="10">
        <f>ROUND(SUM(N21:N32),5)</f>
        <v>22119.02</v>
      </c>
      <c r="O33" s="10">
        <f>ROUND(SUM(O21:O32),5)</f>
        <v>41147.49</v>
      </c>
      <c r="P33" s="10">
        <f>ROUND((N33-O33),5)</f>
        <v>-19028.47</v>
      </c>
      <c r="Q33" s="11">
        <f>ROUND(IF(O33=0, IF(N33=0, 0, 1), N33/O33),5)</f>
        <v>0.53754999999999997</v>
      </c>
      <c r="R33" s="10">
        <f>ROUND(SUM(R21:R32),5)</f>
        <v>29118.94</v>
      </c>
      <c r="S33" s="10">
        <f>ROUND(SUM(S21:S32),5)</f>
        <v>38181.49</v>
      </c>
      <c r="T33" s="10">
        <f>ROUND((R33-S33),5)</f>
        <v>-9062.5499999999993</v>
      </c>
      <c r="U33" s="11">
        <f>ROUND(IF(S33=0, IF(R33=0, 0, 1), R33/S33),5)</f>
        <v>0.76265000000000005</v>
      </c>
      <c r="V33" s="10">
        <f>ROUND(SUM(V21:V32),5)</f>
        <v>41291.56</v>
      </c>
      <c r="W33" s="10">
        <f>ROUND(SUM(W21:W32),5)</f>
        <v>33663.49</v>
      </c>
      <c r="X33" s="10">
        <f>ROUND((V33-W33),5)</f>
        <v>7628.07</v>
      </c>
      <c r="Y33" s="11">
        <f>ROUND(IF(W33=0, IF(V33=0, 0, 1), V33/W33),5)</f>
        <v>1.2265999999999999</v>
      </c>
      <c r="Z33" s="10">
        <f>ROUND(SUM(Z21:Z32),5)</f>
        <v>32839.07</v>
      </c>
      <c r="AA33" s="10">
        <f>ROUND(SUM(AA21:AA32),5)</f>
        <v>45221.49</v>
      </c>
      <c r="AB33" s="10">
        <f>ROUND((Z33-AA33),5)</f>
        <v>-12382.42</v>
      </c>
      <c r="AC33" s="11">
        <f>ROUND(IF(AA33=0, IF(Z33=0, 0, 1), Z33/AA33),5)</f>
        <v>0.72618000000000005</v>
      </c>
      <c r="AD33" s="10">
        <f>ROUND(SUM(AD21:AD32),5)</f>
        <v>20586.72</v>
      </c>
      <c r="AE33" s="10">
        <f>ROUND(SUM(AE21:AE32),5)</f>
        <v>39167.49</v>
      </c>
      <c r="AF33" s="10">
        <f>ROUND((AD33-AE33),5)</f>
        <v>-18580.77</v>
      </c>
      <c r="AG33" s="11">
        <f>ROUND(IF(AE33=0, IF(AD33=0, 0, 1), AD33/AE33),5)</f>
        <v>0.52561000000000002</v>
      </c>
      <c r="AH33" s="10">
        <f>ROUND(SUM(AH21:AH32),5)</f>
        <v>53129.760000000002</v>
      </c>
      <c r="AI33" s="10">
        <f>ROUND(SUM(AI21:AI32),5)</f>
        <v>53863.49</v>
      </c>
      <c r="AJ33" s="10">
        <f>ROUND((AH33-AI33),5)</f>
        <v>-733.73</v>
      </c>
      <c r="AK33" s="11">
        <f>ROUND(IF(AI33=0, IF(AH33=0, 0, 1), AH33/AI33),5)</f>
        <v>0.98638000000000003</v>
      </c>
      <c r="AL33" s="10">
        <f>ROUND(SUM(AL21:AL32),5)</f>
        <v>32358.880000000001</v>
      </c>
      <c r="AM33" s="10">
        <f>ROUND(SUM(AM21:AM32),5)</f>
        <v>38210.49</v>
      </c>
      <c r="AN33" s="10">
        <f>ROUND((AL33-AM33),5)</f>
        <v>-5851.61</v>
      </c>
      <c r="AO33" s="11">
        <f>ROUND(IF(AM33=0, IF(AL33=0, 0, 1), AL33/AM33),5)</f>
        <v>0.84685999999999995</v>
      </c>
      <c r="AP33" s="10">
        <f>ROUND(SUM(AP21:AP32),5)</f>
        <v>28786.11</v>
      </c>
      <c r="AQ33" s="10">
        <f>ROUND(SUM(AQ21:AQ32),5)</f>
        <v>37725.49</v>
      </c>
      <c r="AR33" s="10">
        <f>ROUND((AP33-AQ33),5)</f>
        <v>-8939.3799999999992</v>
      </c>
      <c r="AS33" s="11">
        <f>ROUND(IF(AQ33=0, IF(AP33=0, 0, 1), AP33/AQ33),5)</f>
        <v>0.76304000000000005</v>
      </c>
      <c r="AT33" s="10">
        <f>ROUND(SUM(AT21:AT32),5)</f>
        <v>54518.23</v>
      </c>
      <c r="AU33" s="10">
        <f>ROUND(SUM(AU21:AU32),5)</f>
        <v>52917.49</v>
      </c>
      <c r="AV33" s="10">
        <f>ROUND((AT33-AU33),5)</f>
        <v>1600.74</v>
      </c>
      <c r="AW33" s="11">
        <f>ROUND(IF(AU33=0, IF(AT33=0, 0, 1), AT33/AU33),5)</f>
        <v>1.0302500000000001</v>
      </c>
      <c r="AX33" s="11"/>
      <c r="AY33" s="10">
        <f>ROUND(F33+J33+N33+R33+V33+Z33+AD33+AH33+AL33+AP33+AT33,5)</f>
        <v>388753.61</v>
      </c>
      <c r="AZ33" s="10">
        <f>ROUND(G33+K33+O33+S33+W33+AA33+AE33+AI33+AM33+AQ33+AU33,5)</f>
        <v>493664.51</v>
      </c>
      <c r="BA33" s="10">
        <f>ROUND((AY33-AZ33),5)</f>
        <v>-104910.9</v>
      </c>
      <c r="BB33" s="11">
        <f>ROUND(IF(AZ33=0, IF(AY33=0, 0, 1), AY33/AZ33),5)</f>
        <v>0.78749000000000002</v>
      </c>
    </row>
    <row r="34" spans="1:54" ht="15" thickBot="1" x14ac:dyDescent="0.4">
      <c r="A34" s="1"/>
      <c r="B34" s="1" t="s">
        <v>43</v>
      </c>
      <c r="C34" s="1"/>
      <c r="D34" s="1"/>
      <c r="E34" s="1"/>
      <c r="F34" s="10">
        <f>ROUND(F7+F20-F33,5)</f>
        <v>93292.13</v>
      </c>
      <c r="G34" s="10">
        <f>ROUND(G7+G20-G33,5)</f>
        <v>-33602.85</v>
      </c>
      <c r="H34" s="10">
        <f>ROUND((F34-G34),5)</f>
        <v>126894.98</v>
      </c>
      <c r="I34" s="11">
        <f>ROUND(IF(G34=0, IF(F34=0, 0, 1), F34/G34),5)</f>
        <v>-2.7763200000000001</v>
      </c>
      <c r="J34" s="10">
        <f>ROUND(J7+J20-J33,5)</f>
        <v>-14369.39</v>
      </c>
      <c r="K34" s="10">
        <f>ROUND(K7+K20-K33,5)</f>
        <v>-31177.65</v>
      </c>
      <c r="L34" s="10">
        <f>ROUND((J34-K34),5)</f>
        <v>16808.259999999998</v>
      </c>
      <c r="M34" s="11">
        <f>ROUND(IF(K34=0, IF(J34=0, 0, 1), J34/K34),5)</f>
        <v>0.46089000000000002</v>
      </c>
      <c r="N34" s="10">
        <f>ROUND(N7+N20-N33,5)</f>
        <v>203839.14</v>
      </c>
      <c r="O34" s="10">
        <f>ROUND(O7+O20-O33,5)</f>
        <v>198190.35</v>
      </c>
      <c r="P34" s="10">
        <f>ROUND((N34-O34),5)</f>
        <v>5648.79</v>
      </c>
      <c r="Q34" s="11">
        <f>ROUND(IF(O34=0, IF(N34=0, 0, 1), N34/O34),5)</f>
        <v>1.0285</v>
      </c>
      <c r="R34" s="10">
        <f>ROUND(R7+R20-R33,5)</f>
        <v>43018.94</v>
      </c>
      <c r="S34" s="10">
        <f>ROUND(S7+S20-S33,5)</f>
        <v>-3835.65</v>
      </c>
      <c r="T34" s="10">
        <f>ROUND((R34-S34),5)</f>
        <v>46854.59</v>
      </c>
      <c r="U34" s="11">
        <f>ROUND(IF(S34=0, IF(R34=0, 0, 1), R34/S34),5)</f>
        <v>-11.21555</v>
      </c>
      <c r="V34" s="10">
        <f>ROUND(V7+V20-V33,5)</f>
        <v>-20173.62</v>
      </c>
      <c r="W34" s="10">
        <f>ROUND(W7+W20-W33,5)</f>
        <v>-9846.65</v>
      </c>
      <c r="X34" s="10">
        <f>ROUND((V34-W34),5)</f>
        <v>-10326.969999999999</v>
      </c>
      <c r="Y34" s="11">
        <f>ROUND(IF(W34=0, IF(V34=0, 0, 1), V34/W34),5)</f>
        <v>2.0487799999999998</v>
      </c>
      <c r="Z34" s="10">
        <f>ROUND(Z7+Z20-Z33,5)</f>
        <v>-10743.52</v>
      </c>
      <c r="AA34" s="10">
        <f>ROUND(AA7+AA20-AA33,5)</f>
        <v>-10391.65</v>
      </c>
      <c r="AB34" s="10">
        <f>ROUND((Z34-AA34),5)</f>
        <v>-351.87</v>
      </c>
      <c r="AC34" s="11">
        <f>ROUND(IF(AA34=0, IF(Z34=0, 0, 1), Z34/AA34),5)</f>
        <v>1.03386</v>
      </c>
      <c r="AD34" s="10">
        <f>ROUND(AD7+AD20-AD33,5)</f>
        <v>11953.38</v>
      </c>
      <c r="AE34" s="10">
        <f>ROUND(AE7+AE20-AE33,5)</f>
        <v>-14750.65</v>
      </c>
      <c r="AF34" s="10">
        <f>ROUND((AD34-AE34),5)</f>
        <v>26704.03</v>
      </c>
      <c r="AG34" s="11">
        <f>ROUND(IF(AE34=0, IF(AD34=0, 0, 1), AD34/AE34),5)</f>
        <v>-0.81035999999999997</v>
      </c>
      <c r="AH34" s="10">
        <f>ROUND(AH7+AH20-AH33,5)</f>
        <v>-30587.06</v>
      </c>
      <c r="AI34" s="10">
        <f>ROUND(AI7+AI20-AI33,5)</f>
        <v>-29446.65</v>
      </c>
      <c r="AJ34" s="10">
        <f>ROUND((AH34-AI34),5)</f>
        <v>-1140.4100000000001</v>
      </c>
      <c r="AK34" s="11">
        <f>ROUND(IF(AI34=0, IF(AH34=0, 0, 1), AH34/AI34),5)</f>
        <v>1.0387299999999999</v>
      </c>
      <c r="AL34" s="10">
        <f>ROUND(AL7+AL20-AL33,5)</f>
        <v>-10162.52</v>
      </c>
      <c r="AM34" s="10">
        <f>ROUND(AM7+AM20-AM33,5)</f>
        <v>-13868.65</v>
      </c>
      <c r="AN34" s="10">
        <f>ROUND((AL34-AM34),5)</f>
        <v>3706.13</v>
      </c>
      <c r="AO34" s="11">
        <f>ROUND(IF(AM34=0, IF(AL34=0, 0, 1), AL34/AM34),5)</f>
        <v>0.73277000000000003</v>
      </c>
      <c r="AP34" s="10">
        <f>ROUND(AP7+AP20-AP33,5)</f>
        <v>-8107.62</v>
      </c>
      <c r="AQ34" s="10">
        <f>ROUND(AQ7+AQ20-AQ33,5)</f>
        <v>-13448.65</v>
      </c>
      <c r="AR34" s="10">
        <f>ROUND((AP34-AQ34),5)</f>
        <v>5341.03</v>
      </c>
      <c r="AS34" s="11">
        <f>ROUND(IF(AQ34=0, IF(AP34=0, 0, 1), AP34/AQ34),5)</f>
        <v>0.60285999999999995</v>
      </c>
      <c r="AT34" s="10">
        <f>ROUND(AT7+AT20-AT33,5)</f>
        <v>-18312.34</v>
      </c>
      <c r="AU34" s="10">
        <f>ROUND(AU7+AU20-AU33,5)</f>
        <v>-25593.65</v>
      </c>
      <c r="AV34" s="10">
        <f>ROUND((AT34-AU34),5)</f>
        <v>7281.31</v>
      </c>
      <c r="AW34" s="11">
        <f>ROUND(IF(AU34=0, IF(AT34=0, 0, 1), AT34/AU34),5)</f>
        <v>0.71550000000000002</v>
      </c>
      <c r="AX34" s="11"/>
      <c r="AY34" s="10">
        <f>ROUND(F34+J34+N34+R34+V34+Z34+AD34+AH34+AL34+AP34+AT34,5)</f>
        <v>239647.52</v>
      </c>
      <c r="AZ34" s="10">
        <f>ROUND(G34+K34+O34+S34+W34+AA34+AE34+AI34+AM34+AQ34+AU34,5)</f>
        <v>12227.65</v>
      </c>
      <c r="BA34" s="10">
        <f>ROUND((AY34-AZ34),5)</f>
        <v>227419.87</v>
      </c>
      <c r="BB34" s="11">
        <f>ROUND(IF(AZ34=0, IF(AY34=0, 0, 1), AY34/AZ34),5)</f>
        <v>19.59882</v>
      </c>
    </row>
    <row r="35" spans="1:54" s="14" customFormat="1" ht="11" thickBot="1" x14ac:dyDescent="0.3">
      <c r="A35" s="1" t="s">
        <v>44</v>
      </c>
      <c r="B35" s="1"/>
      <c r="C35" s="1"/>
      <c r="D35" s="1"/>
      <c r="E35" s="1"/>
      <c r="F35" s="12">
        <f>F34</f>
        <v>93292.13</v>
      </c>
      <c r="G35" s="12">
        <f>G34</f>
        <v>-33602.85</v>
      </c>
      <c r="H35" s="12">
        <f>ROUND((F35-G35),5)</f>
        <v>126894.98</v>
      </c>
      <c r="I35" s="13">
        <f>ROUND(IF(G35=0, IF(F35=0, 0, 1), F35/G35),5)</f>
        <v>-2.7763200000000001</v>
      </c>
      <c r="J35" s="12">
        <f>J34</f>
        <v>-14369.39</v>
      </c>
      <c r="K35" s="12">
        <f>K34</f>
        <v>-31177.65</v>
      </c>
      <c r="L35" s="12">
        <f>ROUND((J35-K35),5)</f>
        <v>16808.259999999998</v>
      </c>
      <c r="M35" s="13">
        <f>ROUND(IF(K35=0, IF(J35=0, 0, 1), J35/K35),5)</f>
        <v>0.46089000000000002</v>
      </c>
      <c r="N35" s="12">
        <f>N34</f>
        <v>203839.14</v>
      </c>
      <c r="O35" s="12">
        <f>O34</f>
        <v>198190.35</v>
      </c>
      <c r="P35" s="12">
        <f>ROUND((N35-O35),5)</f>
        <v>5648.79</v>
      </c>
      <c r="Q35" s="13">
        <f>ROUND(IF(O35=0, IF(N35=0, 0, 1), N35/O35),5)</f>
        <v>1.0285</v>
      </c>
      <c r="R35" s="12">
        <f>R34</f>
        <v>43018.94</v>
      </c>
      <c r="S35" s="12">
        <f>S34</f>
        <v>-3835.65</v>
      </c>
      <c r="T35" s="12">
        <f>ROUND((R35-S35),5)</f>
        <v>46854.59</v>
      </c>
      <c r="U35" s="13">
        <f>ROUND(IF(S35=0, IF(R35=0, 0, 1), R35/S35),5)</f>
        <v>-11.21555</v>
      </c>
      <c r="V35" s="12">
        <f>V34</f>
        <v>-20173.62</v>
      </c>
      <c r="W35" s="12">
        <f>W34</f>
        <v>-9846.65</v>
      </c>
      <c r="X35" s="12">
        <f>ROUND((V35-W35),5)</f>
        <v>-10326.969999999999</v>
      </c>
      <c r="Y35" s="13">
        <f>ROUND(IF(W35=0, IF(V35=0, 0, 1), V35/W35),5)</f>
        <v>2.0487799999999998</v>
      </c>
      <c r="Z35" s="12">
        <f>Z34</f>
        <v>-10743.52</v>
      </c>
      <c r="AA35" s="12">
        <f>AA34</f>
        <v>-10391.65</v>
      </c>
      <c r="AB35" s="12">
        <f>ROUND((Z35-AA35),5)</f>
        <v>-351.87</v>
      </c>
      <c r="AC35" s="13">
        <f>ROUND(IF(AA35=0, IF(Z35=0, 0, 1), Z35/AA35),5)</f>
        <v>1.03386</v>
      </c>
      <c r="AD35" s="12">
        <f>AD34</f>
        <v>11953.38</v>
      </c>
      <c r="AE35" s="12">
        <f>AE34</f>
        <v>-14750.65</v>
      </c>
      <c r="AF35" s="12">
        <f>ROUND((AD35-AE35),5)</f>
        <v>26704.03</v>
      </c>
      <c r="AG35" s="13">
        <f>ROUND(IF(AE35=0, IF(AD35=0, 0, 1), AD35/AE35),5)</f>
        <v>-0.81035999999999997</v>
      </c>
      <c r="AH35" s="12">
        <f>AH34</f>
        <v>-30587.06</v>
      </c>
      <c r="AI35" s="12">
        <f>AI34</f>
        <v>-29446.65</v>
      </c>
      <c r="AJ35" s="12">
        <f>ROUND((AH35-AI35),5)</f>
        <v>-1140.4100000000001</v>
      </c>
      <c r="AK35" s="13">
        <f>ROUND(IF(AI35=0, IF(AH35=0, 0, 1), AH35/AI35),5)</f>
        <v>1.0387299999999999</v>
      </c>
      <c r="AL35" s="12">
        <f>AL34</f>
        <v>-10162.52</v>
      </c>
      <c r="AM35" s="12">
        <f>AM34</f>
        <v>-13868.65</v>
      </c>
      <c r="AN35" s="12">
        <f>ROUND((AL35-AM35),5)</f>
        <v>3706.13</v>
      </c>
      <c r="AO35" s="13">
        <f>ROUND(IF(AM35=0, IF(AL35=0, 0, 1), AL35/AM35),5)</f>
        <v>0.73277000000000003</v>
      </c>
      <c r="AP35" s="12">
        <f>AP34</f>
        <v>-8107.62</v>
      </c>
      <c r="AQ35" s="12">
        <f>AQ34</f>
        <v>-13448.65</v>
      </c>
      <c r="AR35" s="12">
        <f>ROUND((AP35-AQ35),5)</f>
        <v>5341.03</v>
      </c>
      <c r="AS35" s="13">
        <f>ROUND(IF(AQ35=0, IF(AP35=0, 0, 1), AP35/AQ35),5)</f>
        <v>0.60285999999999995</v>
      </c>
      <c r="AT35" s="12">
        <f>AT34</f>
        <v>-18312.34</v>
      </c>
      <c r="AU35" s="12">
        <f>AU34</f>
        <v>-25593.65</v>
      </c>
      <c r="AV35" s="12">
        <f>ROUND((AT35-AU35),5)</f>
        <v>7281.31</v>
      </c>
      <c r="AW35" s="13">
        <f>ROUND(IF(AU35=0, IF(AT35=0, 0, 1), AT35/AU35),5)</f>
        <v>0.71550000000000002</v>
      </c>
      <c r="AX35" s="13"/>
      <c r="AY35" s="12">
        <f>ROUND(F35+J35+N35+R35+V35+Z35+AD35+AH35+AL35+AP35+AT35,5)</f>
        <v>239647.52</v>
      </c>
      <c r="AZ35" s="12">
        <f>ROUND(G35+K35+O35+S35+W35+AA35+AE35+AI35+AM35+AQ35+AU35,5)</f>
        <v>12227.65</v>
      </c>
      <c r="BA35" s="12">
        <f>ROUND((AY35-AZ35),5)</f>
        <v>227419.87</v>
      </c>
      <c r="BB35" s="13">
        <f>ROUND(IF(AZ35=0, IF(AY35=0, 0, 1), AY35/AZ35),5)</f>
        <v>19.59882</v>
      </c>
    </row>
    <row r="36" spans="1:54" ht="15" thickTop="1" x14ac:dyDescent="0.35"/>
  </sheetData>
  <pageMargins left="0.25" right="0.25" top="0.75" bottom="0.75" header="0.3" footer="0.3"/>
  <pageSetup orientation="landscape" r:id="rId1"/>
  <headerFooter>
    <oddHeader>&amp;L&amp;"Arial,Bold"&amp;8 5:16 PM
&amp;"Arial,Bold"&amp;8 06/21/22
&amp;"Arial,Bold"&amp;8 Accrual Basis&amp;C&amp;"Arial,Bold"&amp;12 General Fund 07
&amp;"Arial,Bold"&amp;14 Profit &amp;&amp; Loss Budget vs. Actual
&amp;"Arial,Bold"&amp;10 July 2021 through May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4</xdr:col>
                <xdr:colOff>101600</xdr:colOff>
                <xdr:row>5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4</xdr:col>
                <xdr:colOff>101600</xdr:colOff>
                <xdr:row>5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2022-06-21T21:16:55Z</dcterms:created>
  <dcterms:modified xsi:type="dcterms:W3CDTF">2022-06-21T21:19:34Z</dcterms:modified>
</cp:coreProperties>
</file>